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<sst xmlns="http://schemas.openxmlformats.org/spreadsheetml/2006/main" count="674" uniqueCount="171">
  <si>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</si>
  <si>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</si>
  <si>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</si>
  <si>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</si>
  <si>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</si>
  <si>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</si>
  <si>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</si>
  <si>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</si>
  <si>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</si>
  <si>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</si>
  <si>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</si>
  <si>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</si>
  <si>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</si>
  <si>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</si>
  <si>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</si>
  <si>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</si>
  <si>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</si>
  <si>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</si>
  <si>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</si>
  <si>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</si>
  <si>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</si>
  <si>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</si>
  <si>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</si>
  <si>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</si>
  <si>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</si>
  <si>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</si>
  <si>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</si>
  <si>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</si>
  <si>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</si>
  <si>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</si>
  <si>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</si>
  <si>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</si>
  <si>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</si>
  <si>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</si>
  <si>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</si>
  <si>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</si>
  <si>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</si>
  <si>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</si>
  <si>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</si>
  <si>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</si>
  <si>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</si>
  <si>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</si>
  <si>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</si>
  <si>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</si>
  <si>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</si>
  <si>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</si>
  <si>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</si>
  <si>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</si>
  <si>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</si>
  <si>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</si>
  <si>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</si>
  <si>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</si>
  <si>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</si>
  <si>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</si>
  <si>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</si>
  <si>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</si>
  <si>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</si>
  <si>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</si>
  <si>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</si>
  <si>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</si>
  <si>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</si>
  <si>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</si>
  <si>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</si>
  <si>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</si>
  <si>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</si>
  <si>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</si>
  <si>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</si>
  <si>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</si>
  <si>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</si>
  <si>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</si>
  <si>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</si>
  <si>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</si>
  <si>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</si>
  <si>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</si>
  <si>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</si>
  <si>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</si>
  <si>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</si>
  <si>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</si>
  <si>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</si>
  <si>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</si>
  <si>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</si>
  <si>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</si>
  <si>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</si>
  <si>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</si>
  <si>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</si>
  <si>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</si>
  <si>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</si>
  <si>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</si>
  <si>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</si>
  <si>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</si>
  <si>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</si>
  <si>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</si>
  <si>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</si>
  <si>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</si>
  <si>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</si>
  <si>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</si>
  <si>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</si>
  <si>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</si>
  <si>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</si>
  <si>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</si>
  <si>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</si>
  <si>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</si>
  <si>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</si>
  <si>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</si>
  <si>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</si>
  <si>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</si>
  <si>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</si>
  <si>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</si>
  <si>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</si>
  <si>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</si>
  <si>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</si>
  <si>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</si>
  <si>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</si>
  <si>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</si>
  <si>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</si>
  <si>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</si>
  <si>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</si>
  <si>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</si>
  <si>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</si>
  <si>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</si>
  <si>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</si>
  <si>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</si>
  <si>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</si>
  <si>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</si>
  <si>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</si>
  <si>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</si>
  <si>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</si>
  <si>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</si>
  <si>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</si>
  <si>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</si>
  <si>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</si>
  <si>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</si>
  <si>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</si>
  <si>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</si>
  <si>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</si>
  <si>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</si>
  <si>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</si>
  <si>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</si>
  <si>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</si>
  <si>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</si>
  <si>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</si>
  <si>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</si>
  <si>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</si>
  <si>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</si>
  <si>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</si>
  <si>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</si>
  <si>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</si>
  <si>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</si>
  <si>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</si>
  <si>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</si>
  <si>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</si>
  <si>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</si>
  <si>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</si>
  <si>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</si>
  <si>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</si>
  <si>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</si>
  <si>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</si>
  <si>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</si>
  <si>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</si>
  <si>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</si>
  <si>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</si>
  <si>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</si>
  <si>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</si>
  <si>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</si>
  <si>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</si>
  <si>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</si>
  <si>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</si>
  <si>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</si>
  <si>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</si>
  <si>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OCTUBRE 2022</t>
  </si>
  <si>
    <t>Fuente: Reporte SIAF Operaciones en Linea al 31 de Octubre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</si>
</sst>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Octubre - 2022</a:t>
            </a:r>
          </a:p>
        </c:rich>
      </c:tx>
      <c:layout>
        <c:manualLayout>
          <c:xMode val="factor"/>
          <c:yMode val="factor"/>
          <c:x val="-0.03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65228038"/>
        <c:axId val="5018143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8979696"/>
        <c:axId val="38164081"/>
      </c:line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28038"/>
        <c:crossesAt val="1"/>
        <c:crossBetween val="between"/>
        <c:dispUnits/>
      </c:valAx>
      <c:catAx>
        <c:axId val="48979696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796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15"/>
          <c:y val="0.984"/>
          <c:w val="0.035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OCTUBRE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7932410"/>
        <c:axId val="4282827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8545444"/>
        <c:axId val="11364677"/>
      </c:lineChart>
      <c:catAx>
        <c:axId val="793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32410"/>
        <c:crossesAt val="1"/>
        <c:crossBetween val="between"/>
        <c:dispUnits/>
      </c:valAx>
      <c:catAx>
        <c:axId val="3854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45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OCTUBRE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35173230"/>
        <c:axId val="48123615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0459352"/>
        <c:axId val="5698713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73230"/>
        <c:crossesAt val="1"/>
        <c:crossBetween val="between"/>
        <c:dispUnits/>
      </c:valAx>
      <c:catAx>
        <c:axId val="3045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593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RDR</a:t>
            </a:r>
          </a:p>
        </c:rich>
      </c:tx>
      <c:layout>
        <c:manualLayout>
          <c:xMode val="factor"/>
          <c:yMode val="factor"/>
          <c:x val="0.01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51288418"/>
        <c:axId val="58942579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60721164"/>
        <c:axId val="9619565"/>
      </c:line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88418"/>
        <c:crossesAt val="1"/>
        <c:crossBetween val="between"/>
        <c:dispUnits/>
      </c:valAx>
      <c:catAx>
        <c:axId val="60721164"/>
        <c:scaling>
          <c:orientation val="minMax"/>
        </c:scaling>
        <c:axPos val="b"/>
        <c:delete val="1"/>
        <c:majorTickMark val="out"/>
        <c:minorTickMark val="none"/>
        <c:tickLblPos val="nextTo"/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211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19467222"/>
        <c:axId val="40987271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33341120"/>
        <c:axId val="31634625"/>
      </c:line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67222"/>
        <c:crossesAt val="1"/>
        <c:crossBetween val="between"/>
        <c:dispUnits/>
      </c:valAx>
      <c:catAx>
        <c:axId val="3334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4625"/>
        <c:crosses val="autoZero"/>
        <c:auto val="1"/>
        <c:lblOffset val="100"/>
        <c:tickLblSkip val="1"/>
        <c:noMultiLvlLbl val="0"/>
      </c:catAx>
      <c:valAx>
        <c:axId val="3163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411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6276170"/>
        <c:axId val="12267803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43301364"/>
        <c:axId val="54167957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76170"/>
        <c:crossesAt val="1"/>
        <c:crossBetween val="between"/>
        <c:dispUnits/>
      </c:valAx>
      <c:cat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013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46697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115743981.2800002</v>
      </c>
      <c r="D13" s="39">
        <f aca="true" t="shared" si="0" ref="D13:D47">+C13/$C$47*100</f>
        <v>16.517010161148004</v>
      </c>
      <c r="E13" s="41">
        <v>127725734.78999984</v>
      </c>
      <c r="F13" s="39">
        <f aca="true" t="shared" si="1" ref="F13:F47">+E13/$E$47*100</f>
        <v>17.352108435139105</v>
      </c>
      <c r="G13" s="41">
        <v>127301583.74000002</v>
      </c>
      <c r="H13" s="39">
        <f aca="true" t="shared" si="2" ref="H13:H47">+G13/$G$47*100</f>
        <v>15.673224905905938</v>
      </c>
      <c r="I13" s="4">
        <v>247881530.50000006</v>
      </c>
      <c r="J13" s="39">
        <f aca="true" t="shared" si="3" ref="J13:J47">+I13/$I$47*100</f>
        <v>15.759161968809746</v>
      </c>
      <c r="K13" s="4">
        <v>134247034.22</v>
      </c>
      <c r="L13" s="39">
        <f aca="true" t="shared" si="4" ref="L13:L47">+K13/$K$47*100</f>
        <v>15.217552697655442</v>
      </c>
      <c r="M13" s="4">
        <v>117010364.74</v>
      </c>
      <c r="N13" s="39">
        <f aca="true" t="shared" si="5" ref="N13:N47">+M13/$M$47*100</f>
        <v>16.700416852209347</v>
      </c>
      <c r="O13" s="4">
        <v>142778996.60999987</v>
      </c>
      <c r="P13" s="39">
        <f aca="true" t="shared" si="6" ref="P13:P47">+O13/$O$47*100</f>
        <v>14.201287217646142</v>
      </c>
      <c r="Q13" s="4">
        <v>105790681.79999997</v>
      </c>
      <c r="R13" s="39">
        <f aca="true" t="shared" si="7" ref="R13:R47">+Q13/$Q$47*100</f>
        <v>10.971668485993035</v>
      </c>
      <c r="S13" s="4">
        <v>109923928.42999989</v>
      </c>
      <c r="T13" s="39">
        <f aca="true" t="shared" si="8" ref="T13:T47">+S13/$S$47*100</f>
        <v>15.868503746329147</v>
      </c>
      <c r="U13" s="4">
        <v>143165073.33999985</v>
      </c>
      <c r="V13" s="39">
        <f aca="true" t="shared" si="9" ref="V13:V47">+U13/$U$47*100</f>
        <v>17.925186668558208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1371568909.4499998</v>
      </c>
      <c r="AB13" s="8"/>
    </row>
    <row r="14" spans="1:28" ht="15" customHeight="1">
      <c r="A14" s="2" t="s">
        <v>35</v>
      </c>
      <c r="B14" s="3" t="s">
        <v>66</v>
      </c>
      <c r="C14" s="41">
        <v>2652730.5399999996</v>
      </c>
      <c r="D14" s="39">
        <f t="shared" si="0"/>
        <v>0.37855253292154206</v>
      </c>
      <c r="E14" s="41">
        <v>2861235.209999999</v>
      </c>
      <c r="F14" s="39">
        <f t="shared" si="1"/>
        <v>0.388711513024274</v>
      </c>
      <c r="G14" s="41">
        <v>3316127.12</v>
      </c>
      <c r="H14" s="39">
        <f t="shared" si="2"/>
        <v>0.4082777656127699</v>
      </c>
      <c r="I14" s="4">
        <v>3531683.24</v>
      </c>
      <c r="J14" s="39">
        <f t="shared" si="3"/>
        <v>0.22452809650411118</v>
      </c>
      <c r="K14" s="4">
        <v>4007714.3</v>
      </c>
      <c r="L14" s="39">
        <f t="shared" si="4"/>
        <v>0.4542938614007118</v>
      </c>
      <c r="M14" s="4">
        <v>3938255.36</v>
      </c>
      <c r="N14" s="39">
        <f t="shared" si="5"/>
        <v>0.5620912842088094</v>
      </c>
      <c r="O14" s="4">
        <v>5125424.779999999</v>
      </c>
      <c r="P14" s="39">
        <f t="shared" si="6"/>
        <v>0.5097922743639937</v>
      </c>
      <c r="Q14" s="4">
        <v>4358196.149999999</v>
      </c>
      <c r="R14" s="39">
        <f t="shared" si="7"/>
        <v>0.4519933376091654</v>
      </c>
      <c r="S14" s="4">
        <v>4076094.1500000004</v>
      </c>
      <c r="T14" s="39">
        <f t="shared" si="8"/>
        <v>0.5884207034217744</v>
      </c>
      <c r="U14" s="4">
        <v>5251089.449999999</v>
      </c>
      <c r="V14" s="39">
        <f t="shared" si="9"/>
        <v>0.6574701245813418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39118550.3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0.5142092748832522</v>
      </c>
      <c r="E15" s="41">
        <v>4584004.499999996</v>
      </c>
      <c r="F15" s="39">
        <f t="shared" si="1"/>
        <v>0.6227573736956353</v>
      </c>
      <c r="G15" s="41">
        <v>4515465.4799999995</v>
      </c>
      <c r="H15" s="39">
        <f t="shared" si="2"/>
        <v>0.555938928202485</v>
      </c>
      <c r="I15" s="4">
        <v>4918220.83</v>
      </c>
      <c r="J15" s="39">
        <f t="shared" si="3"/>
        <v>0.3126777477208771</v>
      </c>
      <c r="K15" s="4">
        <v>5886598.58</v>
      </c>
      <c r="L15" s="39">
        <f t="shared" si="4"/>
        <v>0.6672745109161466</v>
      </c>
      <c r="M15" s="4">
        <v>5972022.409999997</v>
      </c>
      <c r="N15" s="39">
        <f t="shared" si="5"/>
        <v>0.8523626425688879</v>
      </c>
      <c r="O15" s="4">
        <v>5130221.629999999</v>
      </c>
      <c r="P15" s="39">
        <f t="shared" si="6"/>
        <v>0.5102693854672188</v>
      </c>
      <c r="Q15" s="4">
        <v>5229515.550000001</v>
      </c>
      <c r="R15" s="39">
        <f t="shared" si="7"/>
        <v>0.5423588352083535</v>
      </c>
      <c r="S15" s="4">
        <v>4594154.739999998</v>
      </c>
      <c r="T15" s="39">
        <f t="shared" si="8"/>
        <v>0.6632073902756339</v>
      </c>
      <c r="U15" s="4">
        <v>6211973.560000001</v>
      </c>
      <c r="V15" s="39">
        <f t="shared" si="9"/>
        <v>0.7777789864899756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50645530.91999999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0.26472284418311015</v>
      </c>
      <c r="E16" s="41">
        <v>2378440.2</v>
      </c>
      <c r="F16" s="39">
        <f t="shared" si="1"/>
        <v>0.3231216663168902</v>
      </c>
      <c r="G16" s="41">
        <v>4339940.090000001</v>
      </c>
      <c r="H16" s="39">
        <f t="shared" si="2"/>
        <v>0.5343284436087854</v>
      </c>
      <c r="I16" s="4">
        <v>3074932.289999999</v>
      </c>
      <c r="J16" s="39">
        <f t="shared" si="3"/>
        <v>0.1954899822648668</v>
      </c>
      <c r="K16" s="4">
        <v>5099219.929999997</v>
      </c>
      <c r="L16" s="39">
        <f t="shared" si="4"/>
        <v>0.5780213205644839</v>
      </c>
      <c r="M16" s="4">
        <v>4782780.56</v>
      </c>
      <c r="N16" s="39">
        <f t="shared" si="5"/>
        <v>0.6826269556729121</v>
      </c>
      <c r="O16" s="4">
        <v>6027735.579999999</v>
      </c>
      <c r="P16" s="39">
        <f t="shared" si="6"/>
        <v>0.5995391918702525</v>
      </c>
      <c r="Q16" s="4">
        <v>3809925.060000001</v>
      </c>
      <c r="R16" s="39">
        <f t="shared" si="7"/>
        <v>0.3951315371407044</v>
      </c>
      <c r="S16" s="4">
        <v>4527959.349999998</v>
      </c>
      <c r="T16" s="39">
        <f t="shared" si="8"/>
        <v>0.6536514927635317</v>
      </c>
      <c r="U16" s="4">
        <v>6292245.409999994</v>
      </c>
      <c r="V16" s="39">
        <f t="shared" si="9"/>
        <v>0.7878295376608129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42188240.349999994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0.37760220247712734</v>
      </c>
      <c r="E17" s="41">
        <v>3224017.98</v>
      </c>
      <c r="F17" s="39">
        <f t="shared" si="1"/>
        <v>0.4379971638274589</v>
      </c>
      <c r="G17" s="41">
        <v>3522231.560000003</v>
      </c>
      <c r="H17" s="39">
        <f t="shared" si="2"/>
        <v>0.4336531077516661</v>
      </c>
      <c r="I17" s="4">
        <v>3681518.6900000013</v>
      </c>
      <c r="J17" s="39">
        <f t="shared" si="3"/>
        <v>0.23405394185635098</v>
      </c>
      <c r="K17" s="4">
        <v>3338229.3199999994</v>
      </c>
      <c r="L17" s="39">
        <f t="shared" si="4"/>
        <v>0.37840449056557557</v>
      </c>
      <c r="M17" s="4">
        <v>4614603.7700000005</v>
      </c>
      <c r="N17" s="39">
        <f t="shared" si="5"/>
        <v>0.6586237615617982</v>
      </c>
      <c r="O17" s="4">
        <v>3982854.8000000007</v>
      </c>
      <c r="P17" s="39">
        <f t="shared" si="6"/>
        <v>0.3961483572788966</v>
      </c>
      <c r="Q17" s="4">
        <v>3024463.1999999993</v>
      </c>
      <c r="R17" s="39">
        <f t="shared" si="7"/>
        <v>0.31367041986949035</v>
      </c>
      <c r="S17" s="4">
        <v>5123631.600000002</v>
      </c>
      <c r="T17" s="39">
        <f t="shared" si="8"/>
        <v>0.7396421179687503</v>
      </c>
      <c r="U17" s="4">
        <v>3433357.9799999995</v>
      </c>
      <c r="V17" s="39">
        <f t="shared" si="9"/>
        <v>0.429878470046429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36590979.940000005</v>
      </c>
      <c r="AB17" s="8"/>
    </row>
    <row r="18" spans="1:28" ht="15" customHeight="1">
      <c r="A18" s="2" t="s">
        <v>39</v>
      </c>
      <c r="B18" s="3" t="s">
        <v>70</v>
      </c>
      <c r="C18" s="41">
        <v>13803199.019999996</v>
      </c>
      <c r="D18" s="39">
        <f t="shared" si="0"/>
        <v>1.9697575281962663</v>
      </c>
      <c r="E18" s="41">
        <v>15940248.739999998</v>
      </c>
      <c r="F18" s="39">
        <f t="shared" si="1"/>
        <v>2.165553598688127</v>
      </c>
      <c r="G18" s="41">
        <v>17554142.709999986</v>
      </c>
      <c r="H18" s="39">
        <f t="shared" si="2"/>
        <v>2.1612459063048486</v>
      </c>
      <c r="I18" s="4">
        <v>20974047.88999998</v>
      </c>
      <c r="J18" s="39">
        <f t="shared" si="3"/>
        <v>1.3334330200937736</v>
      </c>
      <c r="K18" s="4">
        <v>21043460.469999984</v>
      </c>
      <c r="L18" s="39">
        <f t="shared" si="4"/>
        <v>2.3853783474908705</v>
      </c>
      <c r="M18" s="4">
        <v>17165389.860000003</v>
      </c>
      <c r="N18" s="39">
        <f t="shared" si="5"/>
        <v>2.4499467780454633</v>
      </c>
      <c r="O18" s="4">
        <v>18363397.8</v>
      </c>
      <c r="P18" s="39">
        <f t="shared" si="6"/>
        <v>1.8264863365164359</v>
      </c>
      <c r="Q18" s="4">
        <v>17209192.489999995</v>
      </c>
      <c r="R18" s="39">
        <f t="shared" si="7"/>
        <v>1.7847843656861755</v>
      </c>
      <c r="S18" s="4">
        <v>19731208.979999986</v>
      </c>
      <c r="T18" s="39">
        <f t="shared" si="8"/>
        <v>2.848376764647015</v>
      </c>
      <c r="U18" s="4">
        <v>24524552.249999993</v>
      </c>
      <c r="V18" s="39">
        <f t="shared" si="9"/>
        <v>3.070631452128305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186308840.20999992</v>
      </c>
      <c r="AB18" s="8"/>
    </row>
    <row r="19" spans="1:28" ht="15" customHeight="1">
      <c r="A19" s="2" t="s">
        <v>40</v>
      </c>
      <c r="B19" s="3" t="s">
        <v>71</v>
      </c>
      <c r="C19" s="41">
        <v>11676197.630000005</v>
      </c>
      <c r="D19" s="39">
        <f t="shared" si="0"/>
        <v>1.6662281076347125</v>
      </c>
      <c r="E19" s="41">
        <v>10429024.700000012</v>
      </c>
      <c r="F19" s="39">
        <f t="shared" si="1"/>
        <v>1.4168293317292608</v>
      </c>
      <c r="G19" s="41">
        <v>16706163.779999997</v>
      </c>
      <c r="H19" s="39">
        <f t="shared" si="2"/>
        <v>2.0568437135363453</v>
      </c>
      <c r="I19" s="4">
        <v>13666188.970000006</v>
      </c>
      <c r="J19" s="39">
        <f t="shared" si="3"/>
        <v>0.8688331278259205</v>
      </c>
      <c r="K19" s="4">
        <v>15418870.190000003</v>
      </c>
      <c r="L19" s="39">
        <f t="shared" si="4"/>
        <v>1.7478037486483078</v>
      </c>
      <c r="M19" s="4">
        <v>13132232.890000004</v>
      </c>
      <c r="N19" s="39">
        <f t="shared" si="5"/>
        <v>1.874310570269691</v>
      </c>
      <c r="O19" s="4">
        <v>13578365.28000001</v>
      </c>
      <c r="P19" s="39">
        <f t="shared" si="6"/>
        <v>1.3505506402605507</v>
      </c>
      <c r="Q19" s="4">
        <v>13622567.540000001</v>
      </c>
      <c r="R19" s="39">
        <f t="shared" si="7"/>
        <v>1.4128115296533585</v>
      </c>
      <c r="S19" s="4">
        <v>14968020.419999994</v>
      </c>
      <c r="T19" s="39">
        <f t="shared" si="8"/>
        <v>2.1607678282818563</v>
      </c>
      <c r="U19" s="4">
        <v>15505678.300000004</v>
      </c>
      <c r="V19" s="39">
        <f t="shared" si="9"/>
        <v>1.941410509321873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138703309.70000005</v>
      </c>
      <c r="AB19" s="8"/>
    </row>
    <row r="20" spans="1:28" ht="15" customHeight="1">
      <c r="A20" s="2" t="s">
        <v>41</v>
      </c>
      <c r="B20" s="3" t="s">
        <v>72</v>
      </c>
      <c r="C20" s="41">
        <v>13663205.859999998</v>
      </c>
      <c r="D20" s="39">
        <f t="shared" si="0"/>
        <v>1.9497800881545462</v>
      </c>
      <c r="E20" s="41">
        <v>14856925.879999993</v>
      </c>
      <c r="F20" s="39">
        <f t="shared" si="1"/>
        <v>2.018379375984365</v>
      </c>
      <c r="G20" s="41">
        <v>18538453.5</v>
      </c>
      <c r="H20" s="39">
        <f t="shared" si="2"/>
        <v>2.2824331212297535</v>
      </c>
      <c r="I20" s="4">
        <v>19562124.71000002</v>
      </c>
      <c r="J20" s="39">
        <f t="shared" si="3"/>
        <v>1.243669470400279</v>
      </c>
      <c r="K20" s="4">
        <v>18535098.59999999</v>
      </c>
      <c r="L20" s="39">
        <f t="shared" si="4"/>
        <v>2.101043358913315</v>
      </c>
      <c r="M20" s="4">
        <v>21861842.439999994</v>
      </c>
      <c r="N20" s="39">
        <f t="shared" si="5"/>
        <v>3.1202524897395807</v>
      </c>
      <c r="O20" s="4">
        <v>19132651.050000012</v>
      </c>
      <c r="P20" s="39">
        <f t="shared" si="6"/>
        <v>1.9029988951261438</v>
      </c>
      <c r="Q20" s="4">
        <v>17774460.419999998</v>
      </c>
      <c r="R20" s="39">
        <f t="shared" si="7"/>
        <v>1.84340892720898</v>
      </c>
      <c r="S20" s="4">
        <v>15304182.47</v>
      </c>
      <c r="T20" s="39">
        <f t="shared" si="8"/>
        <v>2.2092958314744986</v>
      </c>
      <c r="U20" s="4">
        <v>25237241.019999973</v>
      </c>
      <c r="V20" s="39">
        <f t="shared" si="9"/>
        <v>3.1598646634192704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184466185.95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2873654.55</v>
      </c>
      <c r="F21" s="39">
        <f t="shared" si="1"/>
        <v>0.3903987355305856</v>
      </c>
      <c r="G21" s="41">
        <v>4155518.159999999</v>
      </c>
      <c r="H21" s="39">
        <f t="shared" si="2"/>
        <v>0.5116226272194561</v>
      </c>
      <c r="I21" s="4">
        <v>3728405.7599999993</v>
      </c>
      <c r="J21" s="39">
        <f t="shared" si="3"/>
        <v>0.23703480504887062</v>
      </c>
      <c r="K21" s="4">
        <v>4886196.640000002</v>
      </c>
      <c r="L21" s="39">
        <f t="shared" si="4"/>
        <v>0.5538740970504772</v>
      </c>
      <c r="M21" s="4">
        <v>4134267.119999999</v>
      </c>
      <c r="N21" s="39">
        <f t="shared" si="5"/>
        <v>0.5900672511858285</v>
      </c>
      <c r="O21" s="4">
        <v>4372172.729999999</v>
      </c>
      <c r="P21" s="39">
        <f t="shared" si="6"/>
        <v>0.434871249820377</v>
      </c>
      <c r="Q21" s="4">
        <v>3713131.769999998</v>
      </c>
      <c r="R21" s="39">
        <f t="shared" si="7"/>
        <v>0.38509299809852</v>
      </c>
      <c r="S21" s="4">
        <v>3998476.2399999993</v>
      </c>
      <c r="T21" s="39">
        <f t="shared" si="8"/>
        <v>0.5772158628269299</v>
      </c>
      <c r="U21" s="4">
        <v>5203288.720000001</v>
      </c>
      <c r="V21" s="39">
        <f t="shared" si="9"/>
        <v>0.6514851661822465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39836857.98</v>
      </c>
      <c r="AB21" s="8"/>
    </row>
    <row r="22" spans="1:28" ht="15" customHeight="1">
      <c r="A22" s="2" t="s">
        <v>43</v>
      </c>
      <c r="B22" s="3" t="s">
        <v>74</v>
      </c>
      <c r="C22" s="41">
        <v>7955265.520000004</v>
      </c>
      <c r="D22" s="39">
        <f t="shared" si="0"/>
        <v>1.1352400355972116</v>
      </c>
      <c r="E22" s="41">
        <v>7550919.790000002</v>
      </c>
      <c r="F22" s="39">
        <f t="shared" si="1"/>
        <v>1.0258259950239585</v>
      </c>
      <c r="G22" s="41">
        <v>9258065.569999998</v>
      </c>
      <c r="H22" s="39">
        <f t="shared" si="2"/>
        <v>1.1398424089412214</v>
      </c>
      <c r="I22" s="4">
        <v>8428152.980000002</v>
      </c>
      <c r="J22" s="39">
        <f t="shared" si="3"/>
        <v>0.5358230104591295</v>
      </c>
      <c r="K22" s="4">
        <v>10608810.260000011</v>
      </c>
      <c r="L22" s="39">
        <f t="shared" si="4"/>
        <v>1.2025601170929012</v>
      </c>
      <c r="M22" s="4">
        <v>9603781.259999998</v>
      </c>
      <c r="N22" s="39">
        <f t="shared" si="5"/>
        <v>1.3707089175888016</v>
      </c>
      <c r="O22" s="4">
        <v>10187717.070000002</v>
      </c>
      <c r="P22" s="39">
        <f t="shared" si="6"/>
        <v>1.013305175398981</v>
      </c>
      <c r="Q22" s="4">
        <v>8318655.609999999</v>
      </c>
      <c r="R22" s="39">
        <f t="shared" si="7"/>
        <v>0.8627369636828089</v>
      </c>
      <c r="S22" s="4">
        <v>9293773.470000003</v>
      </c>
      <c r="T22" s="39">
        <f t="shared" si="8"/>
        <v>1.3416394522339548</v>
      </c>
      <c r="U22" s="4">
        <v>10067452.360000003</v>
      </c>
      <c r="V22" s="39">
        <f t="shared" si="9"/>
        <v>1.2605096942970426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91272593.89000002</v>
      </c>
      <c r="AB22" s="8"/>
    </row>
    <row r="23" spans="1:28" ht="15" customHeight="1">
      <c r="A23" s="2" t="s">
        <v>44</v>
      </c>
      <c r="B23" s="3" t="s">
        <v>75</v>
      </c>
      <c r="C23" s="41">
        <v>13291142.320000008</v>
      </c>
      <c r="D23" s="39">
        <f t="shared" si="0"/>
        <v>1.8966855150906903</v>
      </c>
      <c r="E23" s="41">
        <v>16855943.509999998</v>
      </c>
      <c r="F23" s="39">
        <f t="shared" si="1"/>
        <v>2.289954800753271</v>
      </c>
      <c r="G23" s="41">
        <v>22162190.010000017</v>
      </c>
      <c r="H23" s="39">
        <f t="shared" si="2"/>
        <v>2.7285834019440296</v>
      </c>
      <c r="I23" s="4">
        <v>18525893.18000001</v>
      </c>
      <c r="J23" s="39">
        <f t="shared" si="3"/>
        <v>1.177790659318557</v>
      </c>
      <c r="K23" s="4">
        <v>20633103.959999997</v>
      </c>
      <c r="L23" s="39">
        <f t="shared" si="4"/>
        <v>2.3388624460258347</v>
      </c>
      <c r="M23" s="4">
        <v>25077711.009999998</v>
      </c>
      <c r="N23" s="39">
        <f t="shared" si="5"/>
        <v>3.579240424528565</v>
      </c>
      <c r="O23" s="4">
        <v>18109041.830000013</v>
      </c>
      <c r="P23" s="39">
        <f t="shared" si="6"/>
        <v>1.8011872220019987</v>
      </c>
      <c r="Q23" s="4">
        <v>19129482.290000007</v>
      </c>
      <c r="R23" s="39">
        <f t="shared" si="7"/>
        <v>1.9839397423616474</v>
      </c>
      <c r="S23" s="4">
        <v>18314657.650000006</v>
      </c>
      <c r="T23" s="39">
        <f t="shared" si="8"/>
        <v>2.6438848909665116</v>
      </c>
      <c r="U23" s="4">
        <v>25845020.80000001</v>
      </c>
      <c r="V23" s="39">
        <f t="shared" si="9"/>
        <v>3.235962595377875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197944186.56000003</v>
      </c>
      <c r="AB23" s="8"/>
    </row>
    <row r="24" spans="1:28" ht="15" customHeight="1">
      <c r="A24" s="2" t="s">
        <v>45</v>
      </c>
      <c r="B24" s="3" t="s">
        <v>76</v>
      </c>
      <c r="C24" s="41">
        <v>12786785.930000003</v>
      </c>
      <c r="D24" s="39">
        <f t="shared" si="0"/>
        <v>1.8247123591101861</v>
      </c>
      <c r="E24" s="41">
        <v>14343131.479999999</v>
      </c>
      <c r="F24" s="39">
        <f t="shared" si="1"/>
        <v>1.9485781244446856</v>
      </c>
      <c r="G24" s="41">
        <v>15962313.659999993</v>
      </c>
      <c r="H24" s="39">
        <f t="shared" si="2"/>
        <v>1.9652617403626529</v>
      </c>
      <c r="I24" s="4">
        <v>16370894.120000005</v>
      </c>
      <c r="J24" s="39">
        <f t="shared" si="3"/>
        <v>1.040785779767142</v>
      </c>
      <c r="K24" s="4">
        <v>16993782.990000006</v>
      </c>
      <c r="L24" s="39">
        <f t="shared" si="4"/>
        <v>1.9263277560311216</v>
      </c>
      <c r="M24" s="4">
        <v>16641713.88</v>
      </c>
      <c r="N24" s="39">
        <f t="shared" si="5"/>
        <v>2.375204620109949</v>
      </c>
      <c r="O24" s="4">
        <v>16001840.970000004</v>
      </c>
      <c r="P24" s="39">
        <f t="shared" si="6"/>
        <v>1.5915978191581688</v>
      </c>
      <c r="Q24" s="4">
        <v>13881047.049999999</v>
      </c>
      <c r="R24" s="39">
        <f t="shared" si="7"/>
        <v>1.439618725201104</v>
      </c>
      <c r="S24" s="4">
        <v>13659471.000000004</v>
      </c>
      <c r="T24" s="39">
        <f t="shared" si="8"/>
        <v>1.971866997770238</v>
      </c>
      <c r="U24" s="4">
        <v>17635878.37</v>
      </c>
      <c r="V24" s="39">
        <f t="shared" si="9"/>
        <v>2.2081252394253714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154276859.45000002</v>
      </c>
      <c r="AB24" s="8"/>
    </row>
    <row r="25" spans="1:28" ht="15" customHeight="1">
      <c r="A25" s="2" t="s">
        <v>46</v>
      </c>
      <c r="B25" s="3" t="s">
        <v>77</v>
      </c>
      <c r="C25" s="41">
        <v>20273960.859999992</v>
      </c>
      <c r="D25" s="39">
        <f t="shared" si="0"/>
        <v>2.8931544761818153</v>
      </c>
      <c r="E25" s="41">
        <v>21661039.779999997</v>
      </c>
      <c r="F25" s="39">
        <f t="shared" si="1"/>
        <v>2.9427484735037877</v>
      </c>
      <c r="G25" s="41">
        <v>24230360.390000008</v>
      </c>
      <c r="H25" s="39">
        <f t="shared" si="2"/>
        <v>2.9832141658132114</v>
      </c>
      <c r="I25" s="4">
        <v>24657560.499999978</v>
      </c>
      <c r="J25" s="39">
        <f t="shared" si="3"/>
        <v>1.5676137261675696</v>
      </c>
      <c r="K25" s="4">
        <v>23497479.930000003</v>
      </c>
      <c r="L25" s="39">
        <f t="shared" si="4"/>
        <v>2.663553360224662</v>
      </c>
      <c r="M25" s="4">
        <v>22841655.910000008</v>
      </c>
      <c r="N25" s="39">
        <f t="shared" si="5"/>
        <v>3.260097309664461</v>
      </c>
      <c r="O25" s="4">
        <v>25002072.769999992</v>
      </c>
      <c r="P25" s="39">
        <f t="shared" si="6"/>
        <v>2.486791649146468</v>
      </c>
      <c r="Q25" s="4">
        <v>23735567.34</v>
      </c>
      <c r="R25" s="39">
        <f t="shared" si="7"/>
        <v>2.4616419116550547</v>
      </c>
      <c r="S25" s="4">
        <v>23954877.300000004</v>
      </c>
      <c r="T25" s="39">
        <f t="shared" si="8"/>
        <v>3.45810112144939</v>
      </c>
      <c r="U25" s="4">
        <v>25181585.65000001</v>
      </c>
      <c r="V25" s="39">
        <f t="shared" si="9"/>
        <v>3.1528962536452774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235036160.42999998</v>
      </c>
      <c r="AB25" s="8"/>
    </row>
    <row r="26" spans="1:28" ht="15" customHeight="1">
      <c r="A26" s="2" t="s">
        <v>47</v>
      </c>
      <c r="B26" s="3" t="s">
        <v>78</v>
      </c>
      <c r="C26" s="41">
        <v>14502892.54</v>
      </c>
      <c r="D26" s="39">
        <f t="shared" si="0"/>
        <v>2.0696058732395555</v>
      </c>
      <c r="E26" s="41">
        <v>16229473.589999998</v>
      </c>
      <c r="F26" s="39">
        <f t="shared" si="1"/>
        <v>2.204846079311458</v>
      </c>
      <c r="G26" s="41">
        <v>19347265.69</v>
      </c>
      <c r="H26" s="39">
        <f t="shared" si="2"/>
        <v>2.382013149915015</v>
      </c>
      <c r="I26" s="4">
        <v>20997323.71000001</v>
      </c>
      <c r="J26" s="39">
        <f t="shared" si="3"/>
        <v>1.334912789145536</v>
      </c>
      <c r="K26" s="4">
        <v>21161448.239999987</v>
      </c>
      <c r="L26" s="39">
        <f t="shared" si="4"/>
        <v>2.3987528336989716</v>
      </c>
      <c r="M26" s="4">
        <v>25921078.939999994</v>
      </c>
      <c r="N26" s="39">
        <f t="shared" si="5"/>
        <v>3.6996109235188146</v>
      </c>
      <c r="O26" s="4">
        <v>22985681.590000004</v>
      </c>
      <c r="P26" s="39">
        <f t="shared" si="6"/>
        <v>2.286234487587716</v>
      </c>
      <c r="Q26" s="4">
        <v>29163732.79999999</v>
      </c>
      <c r="R26" s="39">
        <f t="shared" si="7"/>
        <v>3.024602948495993</v>
      </c>
      <c r="S26" s="4">
        <v>21199086.470000006</v>
      </c>
      <c r="T26" s="39">
        <f t="shared" si="8"/>
        <v>3.0602780292934164</v>
      </c>
      <c r="U26" s="4">
        <v>23569401.479999997</v>
      </c>
      <c r="V26" s="39">
        <f t="shared" si="9"/>
        <v>2.9510404412103974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215077385.04999995</v>
      </c>
      <c r="AB26" s="8"/>
    </row>
    <row r="27" spans="1:28" ht="15" customHeight="1">
      <c r="A27" s="2" t="s">
        <v>48</v>
      </c>
      <c r="B27" s="3" t="s">
        <v>79</v>
      </c>
      <c r="C27" s="41">
        <v>8378861.620000005</v>
      </c>
      <c r="D27" s="39">
        <f t="shared" si="0"/>
        <v>1.1956884581462608</v>
      </c>
      <c r="E27" s="41">
        <v>9092107.410000004</v>
      </c>
      <c r="F27" s="39">
        <f t="shared" si="1"/>
        <v>1.235203179231223</v>
      </c>
      <c r="G27" s="41">
        <v>11170542.949999986</v>
      </c>
      <c r="H27" s="39">
        <f t="shared" si="2"/>
        <v>1.3753044293149634</v>
      </c>
      <c r="I27" s="4">
        <v>10924828.68</v>
      </c>
      <c r="J27" s="39">
        <f t="shared" si="3"/>
        <v>0.6945501115082793</v>
      </c>
      <c r="K27" s="4">
        <v>10406268.469999995</v>
      </c>
      <c r="L27" s="39">
        <f t="shared" si="4"/>
        <v>1.1796010224603024</v>
      </c>
      <c r="M27" s="4">
        <v>11489200.399999995</v>
      </c>
      <c r="N27" s="39">
        <f t="shared" si="5"/>
        <v>1.639807177807882</v>
      </c>
      <c r="O27" s="4">
        <v>10606088.52</v>
      </c>
      <c r="P27" s="39">
        <f t="shared" si="6"/>
        <v>1.0549178303845177</v>
      </c>
      <c r="Q27" s="4">
        <v>9724508.710000003</v>
      </c>
      <c r="R27" s="39">
        <f t="shared" si="7"/>
        <v>1.0085395418566236</v>
      </c>
      <c r="S27" s="4">
        <v>10853750.729999999</v>
      </c>
      <c r="T27" s="39">
        <f t="shared" si="8"/>
        <v>1.5668361436919205</v>
      </c>
      <c r="U27" s="4">
        <v>11000054.91</v>
      </c>
      <c r="V27" s="39">
        <f t="shared" si="9"/>
        <v>1.3772775232536367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103646212.39999999</v>
      </c>
      <c r="AB27" s="8"/>
    </row>
    <row r="28" spans="1:28" ht="15" customHeight="1">
      <c r="A28" s="2" t="s">
        <v>49</v>
      </c>
      <c r="B28" s="3" t="s">
        <v>80</v>
      </c>
      <c r="C28" s="41">
        <v>5387837.190000002</v>
      </c>
      <c r="D28" s="39">
        <f t="shared" si="0"/>
        <v>0.7688603815913339</v>
      </c>
      <c r="E28" s="41">
        <v>6170102.510000001</v>
      </c>
      <c r="F28" s="39">
        <f t="shared" si="1"/>
        <v>0.8382358338785337</v>
      </c>
      <c r="G28" s="41">
        <v>7185050.509999999</v>
      </c>
      <c r="H28" s="39">
        <f t="shared" si="2"/>
        <v>0.8846151736299218</v>
      </c>
      <c r="I28" s="4">
        <v>7237085.890000001</v>
      </c>
      <c r="J28" s="39">
        <f t="shared" si="3"/>
        <v>0.46010047014252087</v>
      </c>
      <c r="K28" s="4">
        <v>7228922.959999999</v>
      </c>
      <c r="L28" s="39">
        <f t="shared" si="4"/>
        <v>0.8194334923691199</v>
      </c>
      <c r="M28" s="4">
        <v>7473169.75</v>
      </c>
      <c r="N28" s="39">
        <f t="shared" si="5"/>
        <v>1.0666153405268082</v>
      </c>
      <c r="O28" s="4">
        <v>7110331.100000001</v>
      </c>
      <c r="P28" s="39">
        <f t="shared" si="6"/>
        <v>0.7072178440886294</v>
      </c>
      <c r="Q28" s="4">
        <v>7941596.520000001</v>
      </c>
      <c r="R28" s="39">
        <f t="shared" si="7"/>
        <v>0.8236317488876984</v>
      </c>
      <c r="S28" s="4">
        <v>7289642.959999998</v>
      </c>
      <c r="T28" s="39">
        <f t="shared" si="8"/>
        <v>1.0523252604988982</v>
      </c>
      <c r="U28" s="4">
        <v>7149452.6899999995</v>
      </c>
      <c r="V28" s="39">
        <f t="shared" si="9"/>
        <v>0.8951573945827013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70173192.08000001</v>
      </c>
      <c r="AB28" s="8"/>
    </row>
    <row r="29" spans="1:28" ht="15" customHeight="1">
      <c r="A29" s="2" t="s">
        <v>50</v>
      </c>
      <c r="B29" s="3" t="s">
        <v>81</v>
      </c>
      <c r="C29" s="41">
        <v>3039806.3300000005</v>
      </c>
      <c r="D29" s="39">
        <f t="shared" si="0"/>
        <v>0.43378939868217353</v>
      </c>
      <c r="E29" s="41">
        <v>3169497.6000000024</v>
      </c>
      <c r="F29" s="39">
        <f t="shared" si="1"/>
        <v>0.43059032802228325</v>
      </c>
      <c r="G29" s="41">
        <v>4061875.4800000004</v>
      </c>
      <c r="H29" s="39">
        <f t="shared" si="2"/>
        <v>0.5000934479169477</v>
      </c>
      <c r="I29" s="4">
        <v>4383132.280000002</v>
      </c>
      <c r="J29" s="39">
        <f t="shared" si="3"/>
        <v>0.278659290960116</v>
      </c>
      <c r="K29" s="4">
        <v>3917990.879999999</v>
      </c>
      <c r="L29" s="39">
        <f t="shared" si="4"/>
        <v>0.44412327640420185</v>
      </c>
      <c r="M29" s="4">
        <v>4088439.1999999997</v>
      </c>
      <c r="N29" s="39">
        <f t="shared" si="5"/>
        <v>0.5835264172249199</v>
      </c>
      <c r="O29" s="4">
        <v>6441771.91</v>
      </c>
      <c r="P29" s="39">
        <f t="shared" si="6"/>
        <v>0.6407206609971922</v>
      </c>
      <c r="Q29" s="4">
        <v>5129384.13</v>
      </c>
      <c r="R29" s="39">
        <f t="shared" si="7"/>
        <v>0.5319740950159356</v>
      </c>
      <c r="S29" s="4">
        <v>4612761.09</v>
      </c>
      <c r="T29" s="39">
        <f t="shared" si="8"/>
        <v>0.6658933835702472</v>
      </c>
      <c r="U29" s="4">
        <v>4556324.219999999</v>
      </c>
      <c r="V29" s="39">
        <f t="shared" si="9"/>
        <v>0.5704810556133993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43400983.120000005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3857622.42</v>
      </c>
      <c r="F30" s="39">
        <f t="shared" si="1"/>
        <v>0.5240751415031558</v>
      </c>
      <c r="G30" s="41">
        <v>4551371.6</v>
      </c>
      <c r="H30" s="39">
        <f t="shared" si="2"/>
        <v>0.560359648493034</v>
      </c>
      <c r="I30" s="4">
        <v>4680063.290000001</v>
      </c>
      <c r="J30" s="39">
        <f t="shared" si="3"/>
        <v>0.2975367921225201</v>
      </c>
      <c r="K30" s="4">
        <v>4775004.699999997</v>
      </c>
      <c r="L30" s="39">
        <f t="shared" si="4"/>
        <v>0.5412699511463546</v>
      </c>
      <c r="M30" s="4">
        <v>4607835.019999999</v>
      </c>
      <c r="N30" s="39">
        <f t="shared" si="5"/>
        <v>0.6576576852076256</v>
      </c>
      <c r="O30" s="4">
        <v>6003457.829999998</v>
      </c>
      <c r="P30" s="39">
        <f t="shared" si="6"/>
        <v>0.5971244438405408</v>
      </c>
      <c r="Q30" s="4">
        <v>4972955.960000005</v>
      </c>
      <c r="R30" s="39">
        <f t="shared" si="7"/>
        <v>0.5157507566849173</v>
      </c>
      <c r="S30" s="4">
        <v>4961488.02</v>
      </c>
      <c r="T30" s="39">
        <f t="shared" si="8"/>
        <v>0.7162352397446723</v>
      </c>
      <c r="U30" s="4">
        <v>7205856.890000003</v>
      </c>
      <c r="V30" s="39">
        <f t="shared" si="9"/>
        <v>0.9022195626821063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49570229.83</v>
      </c>
      <c r="AB30" s="8"/>
    </row>
    <row r="31" spans="1:28" ht="15" customHeight="1">
      <c r="A31" s="2" t="s">
        <v>52</v>
      </c>
      <c r="B31" s="3" t="s">
        <v>83</v>
      </c>
      <c r="C31" s="41">
        <v>7997945.909999999</v>
      </c>
      <c r="D31" s="39">
        <f t="shared" si="0"/>
        <v>1.1413306541115888</v>
      </c>
      <c r="E31" s="41">
        <v>9083247.5</v>
      </c>
      <c r="F31" s="39">
        <f t="shared" si="1"/>
        <v>1.2339995211015717</v>
      </c>
      <c r="G31" s="41">
        <v>10455316.689999985</v>
      </c>
      <c r="H31" s="39">
        <f t="shared" si="2"/>
        <v>1.2872465929373345</v>
      </c>
      <c r="I31" s="4">
        <v>12533889.059999999</v>
      </c>
      <c r="J31" s="39">
        <f t="shared" si="3"/>
        <v>0.7968467331842316</v>
      </c>
      <c r="K31" s="4">
        <v>11504424.200000003</v>
      </c>
      <c r="L31" s="39">
        <f t="shared" si="4"/>
        <v>1.3040823027254704</v>
      </c>
      <c r="M31" s="4">
        <v>10989395.369999992</v>
      </c>
      <c r="N31" s="39">
        <f t="shared" si="5"/>
        <v>1.568472024171038</v>
      </c>
      <c r="O31" s="4">
        <v>11236009.470000003</v>
      </c>
      <c r="P31" s="39">
        <f t="shared" si="6"/>
        <v>1.1175719220069547</v>
      </c>
      <c r="Q31" s="4">
        <v>9992282.88</v>
      </c>
      <c r="R31" s="39">
        <f t="shared" si="7"/>
        <v>1.0363106968616187</v>
      </c>
      <c r="S31" s="4">
        <v>11758253.319999997</v>
      </c>
      <c r="T31" s="39">
        <f t="shared" si="8"/>
        <v>1.6974091949190653</v>
      </c>
      <c r="U31" s="4">
        <v>10672662.1</v>
      </c>
      <c r="V31" s="39">
        <f t="shared" si="9"/>
        <v>1.3362858407414038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106223426.49999996</v>
      </c>
      <c r="AB31" s="8"/>
    </row>
    <row r="32" spans="1:28" ht="15" customHeight="1">
      <c r="A32" s="2" t="s">
        <v>53</v>
      </c>
      <c r="B32" s="3" t="s">
        <v>84</v>
      </c>
      <c r="C32" s="41">
        <v>4839234.73</v>
      </c>
      <c r="D32" s="39">
        <f t="shared" si="0"/>
        <v>0.6905731799066916</v>
      </c>
      <c r="E32" s="41">
        <v>6079578.900000001</v>
      </c>
      <c r="F32" s="39">
        <f t="shared" si="1"/>
        <v>0.8259377993497616</v>
      </c>
      <c r="G32" s="41">
        <v>6185595.06</v>
      </c>
      <c r="H32" s="39">
        <f t="shared" si="2"/>
        <v>0.7615633655449816</v>
      </c>
      <c r="I32" s="4">
        <v>7600722.630000004</v>
      </c>
      <c r="J32" s="39">
        <f t="shared" si="3"/>
        <v>0.4832188132958442</v>
      </c>
      <c r="K32" s="4">
        <v>7113703.370000001</v>
      </c>
      <c r="L32" s="39">
        <f t="shared" si="4"/>
        <v>0.8063727927952742</v>
      </c>
      <c r="M32" s="4">
        <v>6753903.460000003</v>
      </c>
      <c r="N32" s="39">
        <f t="shared" si="5"/>
        <v>0.9639573674708902</v>
      </c>
      <c r="O32" s="4">
        <v>7244668.090000001</v>
      </c>
      <c r="P32" s="39">
        <f t="shared" si="6"/>
        <v>0.7205794604624655</v>
      </c>
      <c r="Q32" s="4">
        <v>6107841.420000003</v>
      </c>
      <c r="R32" s="39">
        <f t="shared" si="7"/>
        <v>0.6334509815519215</v>
      </c>
      <c r="S32" s="4">
        <v>5660008.24</v>
      </c>
      <c r="T32" s="39">
        <f t="shared" si="8"/>
        <v>0.8170728907117711</v>
      </c>
      <c r="U32" s="4">
        <v>7146221.810000002</v>
      </c>
      <c r="V32" s="39">
        <f t="shared" si="9"/>
        <v>0.8947528676561783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64731477.710000016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0.24720348852678284</v>
      </c>
      <c r="E33" s="41">
        <v>3258423.820000001</v>
      </c>
      <c r="F33" s="39">
        <f t="shared" si="1"/>
        <v>0.44267135002387153</v>
      </c>
      <c r="G33" s="41">
        <v>4579719.929999996</v>
      </c>
      <c r="H33" s="39">
        <f t="shared" si="2"/>
        <v>0.5638498623516789</v>
      </c>
      <c r="I33" s="4">
        <v>3352981.030000001</v>
      </c>
      <c r="J33" s="39">
        <f t="shared" si="3"/>
        <v>0.2131670359769565</v>
      </c>
      <c r="K33" s="4">
        <v>4028237.4699999993</v>
      </c>
      <c r="L33" s="39">
        <f t="shared" si="4"/>
        <v>0.4566202622989702</v>
      </c>
      <c r="M33" s="4">
        <v>3409068.71</v>
      </c>
      <c r="N33" s="39">
        <f t="shared" si="5"/>
        <v>0.4865626105971882</v>
      </c>
      <c r="O33" s="4">
        <v>3920703.589999999</v>
      </c>
      <c r="P33" s="39">
        <f t="shared" si="6"/>
        <v>0.38996658541405316</v>
      </c>
      <c r="Q33" s="4">
        <v>4064050.7899999972</v>
      </c>
      <c r="R33" s="39">
        <f t="shared" si="7"/>
        <v>0.42148719735463586</v>
      </c>
      <c r="S33" s="4">
        <v>6326145.149999999</v>
      </c>
      <c r="T33" s="39">
        <f t="shared" si="8"/>
        <v>0.9132357207968924</v>
      </c>
      <c r="U33" s="4">
        <v>3732512.4600000004</v>
      </c>
      <c r="V33" s="39">
        <f t="shared" si="9"/>
        <v>0.46733453228027017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38404136.849999994</v>
      </c>
      <c r="AB33" s="8"/>
    </row>
    <row r="34" spans="1:28" ht="15" customHeight="1">
      <c r="A34" s="2" t="s">
        <v>55</v>
      </c>
      <c r="B34" s="3" t="s">
        <v>86</v>
      </c>
      <c r="C34" s="41">
        <v>5256867.860000004</v>
      </c>
      <c r="D34" s="39">
        <f t="shared" si="0"/>
        <v>0.7501706689126625</v>
      </c>
      <c r="E34" s="41">
        <v>6629573.560000006</v>
      </c>
      <c r="F34" s="39">
        <f t="shared" si="1"/>
        <v>0.9006570170137553</v>
      </c>
      <c r="G34" s="41">
        <v>7930907.130000005</v>
      </c>
      <c r="H34" s="39">
        <f t="shared" si="2"/>
        <v>0.976444184781067</v>
      </c>
      <c r="I34" s="4">
        <v>7786405.479999998</v>
      </c>
      <c r="J34" s="39">
        <f t="shared" si="3"/>
        <v>0.49502367064878083</v>
      </c>
      <c r="K34" s="4">
        <v>7913700.269999998</v>
      </c>
      <c r="L34" s="39">
        <f t="shared" si="4"/>
        <v>0.8970563230083929</v>
      </c>
      <c r="M34" s="4">
        <v>8246560.150000004</v>
      </c>
      <c r="N34" s="39">
        <f t="shared" si="5"/>
        <v>1.1769982292409535</v>
      </c>
      <c r="O34" s="4">
        <v>9213932.60000001</v>
      </c>
      <c r="P34" s="39">
        <f t="shared" si="6"/>
        <v>0.9164492422793007</v>
      </c>
      <c r="Q34" s="4">
        <v>10363378.370000005</v>
      </c>
      <c r="R34" s="39">
        <f t="shared" si="7"/>
        <v>1.0747974201122028</v>
      </c>
      <c r="S34" s="4">
        <v>5925760.140000001</v>
      </c>
      <c r="T34" s="39">
        <f t="shared" si="8"/>
        <v>0.8554365580312988</v>
      </c>
      <c r="U34" s="4">
        <v>6325650.289999999</v>
      </c>
      <c r="V34" s="39">
        <f t="shared" si="9"/>
        <v>0.7920120431816869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75592735.85000002</v>
      </c>
      <c r="AB34" s="8"/>
    </row>
    <row r="35" spans="1:28" ht="15" customHeight="1">
      <c r="A35" s="2" t="s">
        <v>56</v>
      </c>
      <c r="B35" s="3" t="s">
        <v>87</v>
      </c>
      <c r="C35" s="41">
        <v>4241822.909999998</v>
      </c>
      <c r="D35" s="39">
        <f t="shared" si="0"/>
        <v>0.6053207374711816</v>
      </c>
      <c r="E35" s="41">
        <v>4489198.600000001</v>
      </c>
      <c r="F35" s="39">
        <f t="shared" si="1"/>
        <v>0.6098775710482234</v>
      </c>
      <c r="G35" s="41">
        <v>6061769.659999998</v>
      </c>
      <c r="H35" s="39">
        <f t="shared" si="2"/>
        <v>0.7463181243920707</v>
      </c>
      <c r="I35" s="4">
        <v>5544949.3</v>
      </c>
      <c r="J35" s="39">
        <f t="shared" si="3"/>
        <v>0.35252224702371765</v>
      </c>
      <c r="K35" s="4">
        <v>6446551.939999998</v>
      </c>
      <c r="L35" s="39">
        <f t="shared" si="4"/>
        <v>0.7307479411750606</v>
      </c>
      <c r="M35" s="4">
        <v>4602971.88</v>
      </c>
      <c r="N35" s="39">
        <f t="shared" si="5"/>
        <v>0.6569635888735863</v>
      </c>
      <c r="O35" s="4">
        <v>5336964.870000002</v>
      </c>
      <c r="P35" s="39">
        <f t="shared" si="6"/>
        <v>0.5308327750501173</v>
      </c>
      <c r="Q35" s="4">
        <v>6090042.2700000005</v>
      </c>
      <c r="R35" s="39">
        <f t="shared" si="7"/>
        <v>0.6316050120410938</v>
      </c>
      <c r="S35" s="4">
        <v>5593531.270000001</v>
      </c>
      <c r="T35" s="39">
        <f t="shared" si="8"/>
        <v>0.8074763446043296</v>
      </c>
      <c r="U35" s="4">
        <v>5557737.340000001</v>
      </c>
      <c r="V35" s="39">
        <f t="shared" si="9"/>
        <v>0.6958644098740646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53965540.04000001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276432447.44000006</v>
      </c>
      <c r="F36" s="39">
        <f t="shared" si="1"/>
        <v>37.55457591108197</v>
      </c>
      <c r="G36" s="41">
        <v>281225155.2</v>
      </c>
      <c r="H36" s="39">
        <f t="shared" si="2"/>
        <v>34.62411838999719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152328330.42000008</v>
      </c>
      <c r="N36" s="39">
        <f t="shared" si="5"/>
        <v>21.741207473951533</v>
      </c>
      <c r="O36" s="4">
        <v>390911334.2499998</v>
      </c>
      <c r="P36" s="39">
        <f t="shared" si="6"/>
        <v>38.881377976631</v>
      </c>
      <c r="Q36" s="4">
        <v>441705324.24999994</v>
      </c>
      <c r="R36" s="39">
        <f t="shared" si="7"/>
        <v>45.809747169708295</v>
      </c>
      <c r="S36" s="4">
        <v>195783699.66999996</v>
      </c>
      <c r="T36" s="39">
        <f t="shared" si="8"/>
        <v>28.263130840179144</v>
      </c>
      <c r="U36" s="4">
        <v>155204821.57999998</v>
      </c>
      <c r="V36" s="39">
        <f t="shared" si="9"/>
        <v>19.4326404742215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3348129112.16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4.061175933204634</v>
      </c>
      <c r="E37" s="41">
        <v>21018572.54</v>
      </c>
      <c r="F37" s="39">
        <f t="shared" si="1"/>
        <v>2.855466445079103</v>
      </c>
      <c r="G37" s="41">
        <v>25960877.52</v>
      </c>
      <c r="H37" s="39">
        <f t="shared" si="2"/>
        <v>3.196273449014339</v>
      </c>
      <c r="I37" s="4">
        <v>56655635.99000002</v>
      </c>
      <c r="J37" s="39">
        <f t="shared" si="3"/>
        <v>3.6019034665930336</v>
      </c>
      <c r="K37" s="4">
        <v>45462863.76000001</v>
      </c>
      <c r="L37" s="39">
        <f t="shared" si="4"/>
        <v>5.153436193758844</v>
      </c>
      <c r="M37" s="4">
        <v>24866193.830000002</v>
      </c>
      <c r="N37" s="39">
        <f t="shared" si="5"/>
        <v>3.5490514315683868</v>
      </c>
      <c r="O37" s="4">
        <v>52312599.07999999</v>
      </c>
      <c r="P37" s="39">
        <f t="shared" si="6"/>
        <v>5.203189980847784</v>
      </c>
      <c r="Q37" s="4">
        <v>22541046.130000003</v>
      </c>
      <c r="R37" s="39">
        <f t="shared" si="7"/>
        <v>2.3377567972705546</v>
      </c>
      <c r="S37" s="4">
        <v>19869826.97</v>
      </c>
      <c r="T37" s="39">
        <f t="shared" si="8"/>
        <v>2.868387513216873</v>
      </c>
      <c r="U37" s="4">
        <v>85732004.69</v>
      </c>
      <c r="V37" s="39">
        <f t="shared" si="9"/>
        <v>10.734197606201983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382878564.75000006</v>
      </c>
      <c r="AB37" s="8"/>
    </row>
    <row r="38" spans="1:28" ht="15" customHeight="1">
      <c r="A38" s="2" t="s">
        <v>59</v>
      </c>
      <c r="B38" s="3" t="s">
        <v>90</v>
      </c>
      <c r="C38" s="41">
        <v>8605655.010000002</v>
      </c>
      <c r="D38" s="39">
        <f t="shared" si="0"/>
        <v>1.2280525490102963</v>
      </c>
      <c r="E38" s="41">
        <v>12528542.099999996</v>
      </c>
      <c r="F38" s="39">
        <f t="shared" si="1"/>
        <v>1.7020580966775236</v>
      </c>
      <c r="G38" s="41">
        <v>13678148.310000006</v>
      </c>
      <c r="H38" s="39">
        <f t="shared" si="2"/>
        <v>1.684037923650794</v>
      </c>
      <c r="I38" s="4">
        <v>18038203.490000002</v>
      </c>
      <c r="J38" s="39">
        <f t="shared" si="3"/>
        <v>1.1467856029929555</v>
      </c>
      <c r="K38" s="4">
        <v>21075390.8</v>
      </c>
      <c r="L38" s="39">
        <f t="shared" si="4"/>
        <v>2.388997805322859</v>
      </c>
      <c r="M38" s="4">
        <v>17382994.53000001</v>
      </c>
      <c r="N38" s="39">
        <f t="shared" si="5"/>
        <v>2.4810046138710553</v>
      </c>
      <c r="O38" s="4">
        <v>17995406.85000002</v>
      </c>
      <c r="P38" s="39">
        <f t="shared" si="6"/>
        <v>1.789884698330682</v>
      </c>
      <c r="Q38" s="4">
        <v>19204620.270000003</v>
      </c>
      <c r="R38" s="39">
        <f t="shared" si="7"/>
        <v>1.9917323852791557</v>
      </c>
      <c r="S38" s="4">
        <v>16979711.610000014</v>
      </c>
      <c r="T38" s="39">
        <f t="shared" si="8"/>
        <v>2.451173471902036</v>
      </c>
      <c r="U38" s="4">
        <v>17261010.570000015</v>
      </c>
      <c r="V38" s="39">
        <f t="shared" si="9"/>
        <v>2.16118938325413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162749683.54000008</v>
      </c>
      <c r="AB38" s="8"/>
    </row>
    <row r="39" spans="1:28" ht="15" customHeight="1">
      <c r="A39" s="2" t="s">
        <v>60</v>
      </c>
      <c r="B39" s="3" t="s">
        <v>91</v>
      </c>
      <c r="C39" s="41">
        <v>2454286.74</v>
      </c>
      <c r="D39" s="39">
        <f t="shared" si="0"/>
        <v>0.35023401281562294</v>
      </c>
      <c r="E39" s="41">
        <v>3000210.039999999</v>
      </c>
      <c r="F39" s="39">
        <f t="shared" si="1"/>
        <v>0.40759186101271894</v>
      </c>
      <c r="G39" s="41">
        <v>3528750.680000001</v>
      </c>
      <c r="H39" s="39">
        <f t="shared" si="2"/>
        <v>0.4344557343250891</v>
      </c>
      <c r="I39" s="4">
        <v>5229418.979999998</v>
      </c>
      <c r="J39" s="39">
        <f t="shared" si="3"/>
        <v>0.33246228769992126</v>
      </c>
      <c r="K39" s="4">
        <v>4106711.27</v>
      </c>
      <c r="L39" s="39">
        <f t="shared" si="4"/>
        <v>0.4655156482851388</v>
      </c>
      <c r="M39" s="4">
        <v>4136428.859999998</v>
      </c>
      <c r="N39" s="39">
        <f t="shared" si="5"/>
        <v>0.5903757876065661</v>
      </c>
      <c r="O39" s="4">
        <v>4322022.35</v>
      </c>
      <c r="P39" s="39">
        <f t="shared" si="6"/>
        <v>0.4298831215426622</v>
      </c>
      <c r="Q39" s="4">
        <v>3350568.89</v>
      </c>
      <c r="R39" s="39">
        <f t="shared" si="7"/>
        <v>0.3474912012577811</v>
      </c>
      <c r="S39" s="4">
        <v>2708973.2000000007</v>
      </c>
      <c r="T39" s="39">
        <f t="shared" si="8"/>
        <v>0.3910645478821277</v>
      </c>
      <c r="U39" s="4">
        <v>3807672.0000000014</v>
      </c>
      <c r="V39" s="39">
        <f t="shared" si="9"/>
        <v>0.4767449894049868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36645043.01</v>
      </c>
      <c r="AB39" s="8"/>
    </row>
    <row r="40" spans="1:28" ht="15" customHeight="1">
      <c r="A40" s="2" t="s">
        <v>61</v>
      </c>
      <c r="B40" s="3" t="s">
        <v>92</v>
      </c>
      <c r="C40" s="41">
        <v>10718036.149999987</v>
      </c>
      <c r="D40" s="39">
        <f t="shared" si="0"/>
        <v>1.5294956164402393</v>
      </c>
      <c r="E40" s="41">
        <v>12471305.530000016</v>
      </c>
      <c r="F40" s="39">
        <f t="shared" si="1"/>
        <v>1.6942822543954028</v>
      </c>
      <c r="G40" s="41">
        <v>15548708.78000001</v>
      </c>
      <c r="H40" s="39">
        <f t="shared" si="2"/>
        <v>1.914339182166835</v>
      </c>
      <c r="I40" s="4">
        <v>19836414.690000005</v>
      </c>
      <c r="J40" s="39">
        <f t="shared" si="3"/>
        <v>1.261107559525041</v>
      </c>
      <c r="K40" s="4">
        <v>20135518.369999994</v>
      </c>
      <c r="L40" s="39">
        <f t="shared" si="4"/>
        <v>2.2824587051058662</v>
      </c>
      <c r="M40" s="4">
        <v>17402166.62000001</v>
      </c>
      <c r="N40" s="39">
        <f t="shared" si="5"/>
        <v>2.483740968856697</v>
      </c>
      <c r="O40" s="4">
        <v>17302188.189999994</v>
      </c>
      <c r="P40" s="39">
        <f t="shared" si="6"/>
        <v>1.720934800033087</v>
      </c>
      <c r="Q40" s="4">
        <v>13567943.880000012</v>
      </c>
      <c r="R40" s="39">
        <f t="shared" si="7"/>
        <v>1.407146449527072</v>
      </c>
      <c r="S40" s="4">
        <v>12000384.180000007</v>
      </c>
      <c r="T40" s="39">
        <f t="shared" si="8"/>
        <v>1.7323629535218508</v>
      </c>
      <c r="U40" s="4">
        <v>10371472.690000009</v>
      </c>
      <c r="V40" s="39">
        <f t="shared" si="9"/>
        <v>1.2985749922021022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149354139.08000004</v>
      </c>
      <c r="AB40" s="8"/>
    </row>
    <row r="41" spans="1:28" ht="15" customHeight="1">
      <c r="A41" s="2" t="s">
        <v>62</v>
      </c>
      <c r="B41" s="3" t="s">
        <v>93</v>
      </c>
      <c r="C41" s="41">
        <v>21974612.759999998</v>
      </c>
      <c r="D41" s="39">
        <f t="shared" si="0"/>
        <v>3.1358425572572624</v>
      </c>
      <c r="E41" s="41">
        <v>22941410.040000007</v>
      </c>
      <c r="F41" s="39">
        <f t="shared" si="1"/>
        <v>3.116692460791672</v>
      </c>
      <c r="G41" s="41">
        <v>28396266.479999993</v>
      </c>
      <c r="H41" s="39">
        <f t="shared" si="2"/>
        <v>3.496115743053659</v>
      </c>
      <c r="I41" s="4">
        <v>31755653.680000003</v>
      </c>
      <c r="J41" s="39">
        <f t="shared" si="3"/>
        <v>2.0188776822505106</v>
      </c>
      <c r="K41" s="4">
        <v>21036341.119999997</v>
      </c>
      <c r="L41" s="39">
        <f t="shared" si="4"/>
        <v>2.3845713346251687</v>
      </c>
      <c r="M41" s="4">
        <v>30499907.51999999</v>
      </c>
      <c r="N41" s="39">
        <f t="shared" si="5"/>
        <v>4.353128636678023</v>
      </c>
      <c r="O41" s="4">
        <v>32712331.770000014</v>
      </c>
      <c r="P41" s="39">
        <f t="shared" si="6"/>
        <v>3.253680373547075</v>
      </c>
      <c r="Q41" s="4">
        <v>41162468.66999996</v>
      </c>
      <c r="R41" s="39">
        <f t="shared" si="7"/>
        <v>4.269005101660232</v>
      </c>
      <c r="S41" s="4">
        <v>28715464.070000004</v>
      </c>
      <c r="T41" s="39">
        <f t="shared" si="8"/>
        <v>4.145334466121714</v>
      </c>
      <c r="U41" s="4">
        <v>34426033.19999999</v>
      </c>
      <c r="V41" s="39">
        <f t="shared" si="9"/>
        <v>4.310360459931872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293620489.30999994</v>
      </c>
      <c r="AB41" s="8"/>
    </row>
    <row r="42" spans="1:28" ht="15" customHeight="1">
      <c r="A42" s="2" t="s">
        <v>63</v>
      </c>
      <c r="B42" s="3" t="s">
        <v>94</v>
      </c>
      <c r="C42" s="41">
        <v>22571645.65000001</v>
      </c>
      <c r="D42" s="39">
        <f t="shared" si="0"/>
        <v>3.2210409252554584</v>
      </c>
      <c r="E42" s="41">
        <v>24871369.900000006</v>
      </c>
      <c r="F42" s="39">
        <f t="shared" si="1"/>
        <v>3.3788860807481087</v>
      </c>
      <c r="G42" s="41">
        <v>29996879.68</v>
      </c>
      <c r="H42" s="39">
        <f t="shared" si="2"/>
        <v>3.6931814034636585</v>
      </c>
      <c r="I42" s="4">
        <v>37017744.050000004</v>
      </c>
      <c r="J42" s="39">
        <f t="shared" si="3"/>
        <v>2.3534170659152567</v>
      </c>
      <c r="K42" s="4">
        <v>34610336.67</v>
      </c>
      <c r="L42" s="39">
        <f t="shared" si="4"/>
        <v>3.9232495914673744</v>
      </c>
      <c r="M42" s="4">
        <v>32013665.89000003</v>
      </c>
      <c r="N42" s="39">
        <f t="shared" si="5"/>
        <v>4.569181256022432</v>
      </c>
      <c r="O42" s="4">
        <v>46310659.71000001</v>
      </c>
      <c r="P42" s="39">
        <f t="shared" si="6"/>
        <v>4.606216568231028</v>
      </c>
      <c r="Q42" s="4">
        <v>34142795.37000002</v>
      </c>
      <c r="R42" s="39">
        <f t="shared" si="7"/>
        <v>3.5409870284505365</v>
      </c>
      <c r="S42" s="4">
        <v>30844362.990000024</v>
      </c>
      <c r="T42" s="39">
        <f t="shared" si="8"/>
        <v>4.4526600954917495</v>
      </c>
      <c r="U42" s="4">
        <v>30560521.36</v>
      </c>
      <c r="V42" s="39">
        <f t="shared" si="9"/>
        <v>3.8263735510789973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322939981.27000016</v>
      </c>
      <c r="AB42" s="8"/>
    </row>
    <row r="43" spans="1:28" ht="15" customHeight="1">
      <c r="A43" s="2" t="s">
        <v>64</v>
      </c>
      <c r="B43" s="3" t="s">
        <v>95</v>
      </c>
      <c r="C43" s="41">
        <v>25418247.32000001</v>
      </c>
      <c r="D43" s="39">
        <f t="shared" si="0"/>
        <v>3.6272594446823105</v>
      </c>
      <c r="E43" s="41">
        <v>26381386.900000006</v>
      </c>
      <c r="F43" s="39">
        <f t="shared" si="1"/>
        <v>3.584028597766965</v>
      </c>
      <c r="G43" s="41">
        <v>33733951.090000026</v>
      </c>
      <c r="H43" s="39">
        <f t="shared" si="2"/>
        <v>4.153285347009157</v>
      </c>
      <c r="I43" s="4">
        <v>28945872.47</v>
      </c>
      <c r="J43" s="39">
        <f t="shared" si="3"/>
        <v>1.8402447800895796</v>
      </c>
      <c r="K43" s="4">
        <v>32198241.14999999</v>
      </c>
      <c r="L43" s="39">
        <f t="shared" si="4"/>
        <v>3.649826860748231</v>
      </c>
      <c r="M43" s="4">
        <v>35163346.739999995</v>
      </c>
      <c r="N43" s="39">
        <f t="shared" si="5"/>
        <v>5.018722484812729</v>
      </c>
      <c r="O43" s="4">
        <v>33320952.429999985</v>
      </c>
      <c r="P43" s="39">
        <f t="shared" si="6"/>
        <v>3.3142158654924474</v>
      </c>
      <c r="Q43" s="4">
        <v>32316647.779999994</v>
      </c>
      <c r="R43" s="39">
        <f t="shared" si="7"/>
        <v>3.3515952443815595</v>
      </c>
      <c r="S43" s="4">
        <v>29513670.89999998</v>
      </c>
      <c r="T43" s="39">
        <f t="shared" si="8"/>
        <v>4.260562772215834</v>
      </c>
      <c r="U43" s="4">
        <v>33156579.120000005</v>
      </c>
      <c r="V43" s="39">
        <f t="shared" si="9"/>
        <v>4.151416655969843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310148895.9</v>
      </c>
      <c r="AB43" s="8"/>
    </row>
    <row r="44" spans="1:28" ht="15" customHeight="1">
      <c r="A44" s="2" t="s">
        <v>65</v>
      </c>
      <c r="B44" s="3" t="s">
        <v>96</v>
      </c>
      <c r="C44" s="41">
        <v>11556800.640000006</v>
      </c>
      <c r="D44" s="39">
        <f t="shared" si="0"/>
        <v>1.649189802271173</v>
      </c>
      <c r="E44" s="41">
        <v>13180426.51</v>
      </c>
      <c r="F44" s="39">
        <f t="shared" si="1"/>
        <v>1.790619489478236</v>
      </c>
      <c r="G44" s="41">
        <v>16325780.530000009</v>
      </c>
      <c r="H44" s="39">
        <f t="shared" si="2"/>
        <v>2.0100113643028457</v>
      </c>
      <c r="I44" s="4">
        <v>20458356.210000005</v>
      </c>
      <c r="J44" s="39">
        <f t="shared" si="3"/>
        <v>1.3006477266727814</v>
      </c>
      <c r="K44" s="4">
        <v>16553763.050000006</v>
      </c>
      <c r="L44" s="39">
        <f t="shared" si="4"/>
        <v>1.876449360848134</v>
      </c>
      <c r="M44" s="4">
        <v>19611727.98999999</v>
      </c>
      <c r="N44" s="39">
        <f t="shared" si="5"/>
        <v>2.7991027406239466</v>
      </c>
      <c r="O44" s="4">
        <v>19890496.309999987</v>
      </c>
      <c r="P44" s="39">
        <f t="shared" si="6"/>
        <v>1.9783767760422617</v>
      </c>
      <c r="Q44" s="4">
        <v>13418387.07</v>
      </c>
      <c r="R44" s="39">
        <f t="shared" si="7"/>
        <v>1.3916357475330636</v>
      </c>
      <c r="S44" s="4">
        <v>16759737.650000006</v>
      </c>
      <c r="T44" s="39">
        <f t="shared" si="8"/>
        <v>2.41941826029151</v>
      </c>
      <c r="U44" s="4">
        <v>18208998.509999998</v>
      </c>
      <c r="V44" s="39">
        <f t="shared" si="9"/>
        <v>2.2798835618523254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165964474.47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1.2383068772091979</v>
      </c>
      <c r="G45" s="41">
        <v>10011797.129999999</v>
      </c>
      <c r="H45" s="39">
        <f t="shared" si="2"/>
        <v>1.2326409736683261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1.2580704018705653</v>
      </c>
      <c r="M45" s="4">
        <v>11095094.73</v>
      </c>
      <c r="N45" s="39">
        <f t="shared" si="5"/>
        <v>1.583558066992409</v>
      </c>
      <c r="O45" s="4">
        <v>11284899.120000001</v>
      </c>
      <c r="P45" s="39">
        <f t="shared" si="6"/>
        <v>1.122434653767962</v>
      </c>
      <c r="Q45" s="4">
        <v>8446101.670000002</v>
      </c>
      <c r="R45" s="39">
        <f t="shared" si="7"/>
        <v>0.8759545353665752</v>
      </c>
      <c r="S45" s="4">
        <v>6603221.370000001</v>
      </c>
      <c r="T45" s="39">
        <f t="shared" si="8"/>
        <v>0.9532341551495059</v>
      </c>
      <c r="U45" s="4">
        <v>6840945.93</v>
      </c>
      <c r="V45" s="39">
        <f t="shared" si="9"/>
        <v>0.856530366827273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93054805.57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0.25480531702243686</v>
      </c>
      <c r="O46" s="4">
        <v>1139760.93</v>
      </c>
      <c r="P46" s="39">
        <f t="shared" si="6"/>
        <v>0.1133645193669042</v>
      </c>
      <c r="Q46" s="4">
        <v>1214336.32</v>
      </c>
      <c r="R46" s="39">
        <f t="shared" si="7"/>
        <v>0.12594016133414085</v>
      </c>
      <c r="S46" s="4">
        <v>1287747.99</v>
      </c>
      <c r="T46" s="39">
        <f t="shared" si="8"/>
        <v>0.18589795775590123</v>
      </c>
      <c r="U46" s="4">
        <v>2640702.6100000003</v>
      </c>
      <c r="V46" s="39">
        <f t="shared" si="9"/>
        <v>0.33063292684510925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11608963.73</v>
      </c>
      <c r="AB46" s="8"/>
    </row>
    <row r="47" spans="1:28" ht="18" customHeight="1">
      <c r="A47" s="58" t="s">
        <v>7</v>
      </c>
      <c r="B47" s="59"/>
      <c r="C47" s="42">
        <f>SUM(C13:C46)</f>
        <v>700756251.5900002</v>
      </c>
      <c r="D47" s="40">
        <f t="shared" si="0"/>
        <v>100</v>
      </c>
      <c r="E47" s="42">
        <f>SUM(E13:E46)</f>
        <v>736081930.7199997</v>
      </c>
      <c r="F47" s="40">
        <f t="shared" si="1"/>
        <v>100</v>
      </c>
      <c r="G47" s="6">
        <f aca="true" t="shared" si="13" ref="G47:AA47">SUM(G13:G46)</f>
        <v>812223294.85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882185439.9799998</v>
      </c>
      <c r="L47" s="40">
        <f t="shared" si="4"/>
        <v>100</v>
      </c>
      <c r="M47" s="6">
        <f t="shared" si="13"/>
        <v>700643377.8</v>
      </c>
      <c r="N47" s="40">
        <f t="shared" si="5"/>
        <v>100</v>
      </c>
      <c r="O47" s="6">
        <f t="shared" si="13"/>
        <v>1005394753.4599997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692717663.79</v>
      </c>
      <c r="T47" s="40">
        <f t="shared" si="8"/>
        <v>100</v>
      </c>
      <c r="U47" s="6">
        <f t="shared" si="13"/>
        <v>798681073.6599998</v>
      </c>
      <c r="V47" s="40">
        <f t="shared" si="9"/>
        <v>100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8865836677.349998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1371568909.4499998</v>
      </c>
      <c r="C51" s="51">
        <f>+B51/$B$85*100</f>
        <v>15.470270425283339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39118550.3</v>
      </c>
      <c r="C52" s="51">
        <f aca="true" t="shared" si="15" ref="C52:C84">+B52/$B$85*100</f>
        <v>0.44122795990521835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50645530.91999999</v>
      </c>
      <c r="C53" s="51">
        <f t="shared" si="15"/>
        <v>0.5712436712192848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42188240.349999994</v>
      </c>
      <c r="C54" s="51">
        <f t="shared" si="15"/>
        <v>0.4758517654377779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36590979.940000005</v>
      </c>
      <c r="C55" s="51">
        <f t="shared" si="15"/>
        <v>0.4127188585988826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186308840.20999992</v>
      </c>
      <c r="C56" s="51">
        <f t="shared" si="15"/>
        <v>2.1014242309016646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138703309.70000005</v>
      </c>
      <c r="C57" s="51">
        <f t="shared" si="15"/>
        <v>1.5644694883039343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184466185.95</v>
      </c>
      <c r="C58" s="51">
        <f t="shared" si="15"/>
        <v>2.0806404704167973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39836857.98</v>
      </c>
      <c r="C59" s="51">
        <f t="shared" si="15"/>
        <v>0.4493299327493054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91272593.89000002</v>
      </c>
      <c r="C60" s="51">
        <f t="shared" si="15"/>
        <v>1.0294865246410272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197944186.56000003</v>
      </c>
      <c r="C61" s="51">
        <f t="shared" si="15"/>
        <v>2.232662226518317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154276859.45000002</v>
      </c>
      <c r="C62" s="51">
        <f t="shared" si="15"/>
        <v>1.7401274697980722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235036160.42999998</v>
      </c>
      <c r="C63" s="51">
        <f t="shared" si="15"/>
        <v>2.651031921560869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215077385.04999995</v>
      </c>
      <c r="C64" s="51">
        <f t="shared" si="15"/>
        <v>2.42591187811376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103646212.39999999</v>
      </c>
      <c r="C65" s="51">
        <f t="shared" si="15"/>
        <v>1.1690516774890543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70173192.08000001</v>
      </c>
      <c r="C66" s="51">
        <f t="shared" si="15"/>
        <v>0.7915010690336199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43400983.120000005</v>
      </c>
      <c r="C67" s="51">
        <f t="shared" si="15"/>
        <v>0.48953059592084175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49570229.83</v>
      </c>
      <c r="C68" s="51">
        <f t="shared" si="15"/>
        <v>0.5591150799860725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106223426.49999996</v>
      </c>
      <c r="C69" s="51">
        <f t="shared" si="15"/>
        <v>1.1981207230150575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64731477.710000016</v>
      </c>
      <c r="C70" s="51">
        <f t="shared" si="15"/>
        <v>0.73012260507091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38404136.849999994</v>
      </c>
      <c r="C71" s="51">
        <f t="shared" si="15"/>
        <v>0.4331699110599791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75592735.85000002</v>
      </c>
      <c r="C72" s="51">
        <f t="shared" si="15"/>
        <v>0.8526294652271298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53965540.04000001</v>
      </c>
      <c r="C73" s="51">
        <f t="shared" si="15"/>
        <v>0.6086908884512671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3348129112.16</v>
      </c>
      <c r="C74" s="51">
        <f t="shared" si="15"/>
        <v>37.7643896905256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382878564.75000006</v>
      </c>
      <c r="C75" s="51">
        <f t="shared" si="15"/>
        <v>4.318583554873724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162749683.54000008</v>
      </c>
      <c r="C76" s="51">
        <f t="shared" si="15"/>
        <v>1.8356945820554638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36645043.01</v>
      </c>
      <c r="C77" s="51">
        <f t="shared" si="15"/>
        <v>0.4133286495522632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149354139.08000004</v>
      </c>
      <c r="C78" s="51">
        <f t="shared" si="15"/>
        <v>1.6846028695922475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293620489.30999994</v>
      </c>
      <c r="C79" s="51">
        <f t="shared" si="15"/>
        <v>3.3118192901085926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322939981.27000016</v>
      </c>
      <c r="C80" s="51">
        <f t="shared" si="15"/>
        <v>3.6425212083483474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310148895.9</v>
      </c>
      <c r="C81" s="51">
        <f t="shared" si="15"/>
        <v>3.4982473418707687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165964474.47</v>
      </c>
      <c r="C82" s="51">
        <f t="shared" si="15"/>
        <v>1.8719550168795445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93054805.57</v>
      </c>
      <c r="C83" s="51">
        <f t="shared" si="15"/>
        <v>1.0495885380759586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11608963.73</v>
      </c>
      <c r="C84" s="51">
        <f t="shared" si="15"/>
        <v>0.13094041941532725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8865836677.349998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1024982093.9600003</v>
      </c>
      <c r="D12" s="15">
        <v>39958680.38000001</v>
      </c>
      <c r="E12" s="15">
        <v>306090749.73</v>
      </c>
      <c r="F12" s="15">
        <v>537385.38</v>
      </c>
      <c r="G12" s="15">
        <v>0</v>
      </c>
      <c r="H12" s="24">
        <f>SUM(C12:G12)</f>
        <v>1371568909.4500003</v>
      </c>
    </row>
    <row r="13" spans="1:8" ht="15" customHeight="1">
      <c r="A13" s="2" t="s">
        <v>35</v>
      </c>
      <c r="B13" s="3" t="s">
        <v>66</v>
      </c>
      <c r="C13" s="15">
        <v>35049372.56</v>
      </c>
      <c r="D13" s="15">
        <v>1123662.9799999997</v>
      </c>
      <c r="E13" s="15">
        <v>135456</v>
      </c>
      <c r="F13" s="15">
        <v>2810058.7600000002</v>
      </c>
      <c r="G13" s="15">
        <v>0</v>
      </c>
      <c r="H13" s="24">
        <f aca="true" t="shared" si="0" ref="H13:H45">SUM(C13:G13)</f>
        <v>39118550.3</v>
      </c>
    </row>
    <row r="14" spans="1:8" ht="15" customHeight="1">
      <c r="A14" s="2" t="s">
        <v>36</v>
      </c>
      <c r="B14" s="3" t="s">
        <v>67</v>
      </c>
      <c r="C14" s="15">
        <v>43180805.79999999</v>
      </c>
      <c r="D14" s="15">
        <v>1085683.45</v>
      </c>
      <c r="E14" s="15">
        <v>1480323.22</v>
      </c>
      <c r="F14" s="15">
        <v>4898718.45</v>
      </c>
      <c r="G14" s="15">
        <v>0</v>
      </c>
      <c r="H14" s="24">
        <f t="shared" si="0"/>
        <v>50645530.919999994</v>
      </c>
    </row>
    <row r="15" spans="1:8" ht="15" customHeight="1">
      <c r="A15" s="2" t="s">
        <v>37</v>
      </c>
      <c r="B15" s="3" t="s">
        <v>68</v>
      </c>
      <c r="C15" s="15">
        <v>26136986.930000003</v>
      </c>
      <c r="D15" s="15">
        <v>9206556.299999997</v>
      </c>
      <c r="E15" s="15">
        <v>0</v>
      </c>
      <c r="F15" s="15">
        <v>6844697.12</v>
      </c>
      <c r="G15" s="15">
        <v>0</v>
      </c>
      <c r="H15" s="24">
        <f t="shared" si="0"/>
        <v>42188240.35</v>
      </c>
    </row>
    <row r="16" spans="1:8" ht="15" customHeight="1">
      <c r="A16" s="2" t="s">
        <v>38</v>
      </c>
      <c r="B16" s="3" t="s">
        <v>69</v>
      </c>
      <c r="C16" s="15">
        <v>34637886.760000035</v>
      </c>
      <c r="D16" s="15">
        <v>141808.56</v>
      </c>
      <c r="E16" s="15">
        <v>522317.68</v>
      </c>
      <c r="F16" s="15">
        <v>1288966.94</v>
      </c>
      <c r="G16" s="15">
        <v>0</v>
      </c>
      <c r="H16" s="24">
        <f t="shared" si="0"/>
        <v>36590979.940000035</v>
      </c>
    </row>
    <row r="17" spans="1:8" ht="15" customHeight="1">
      <c r="A17" s="2" t="s">
        <v>39</v>
      </c>
      <c r="B17" s="3" t="s">
        <v>70</v>
      </c>
      <c r="C17" s="15">
        <v>158328391.59000003</v>
      </c>
      <c r="D17" s="15">
        <v>5545515.89</v>
      </c>
      <c r="E17" s="15">
        <v>2919978.54</v>
      </c>
      <c r="F17" s="15">
        <v>19514954.189999998</v>
      </c>
      <c r="G17" s="15">
        <v>0</v>
      </c>
      <c r="H17" s="24">
        <f t="shared" si="0"/>
        <v>186308840.21</v>
      </c>
    </row>
    <row r="18" spans="1:8" ht="15" customHeight="1">
      <c r="A18" s="2" t="s">
        <v>40</v>
      </c>
      <c r="B18" s="3" t="s">
        <v>71</v>
      </c>
      <c r="C18" s="15">
        <v>115502124.68000002</v>
      </c>
      <c r="D18" s="15">
        <v>1866676.2</v>
      </c>
      <c r="E18" s="15">
        <v>5400335.38</v>
      </c>
      <c r="F18" s="15">
        <v>15934173.440000001</v>
      </c>
      <c r="G18" s="15">
        <v>0</v>
      </c>
      <c r="H18" s="24">
        <f t="shared" si="0"/>
        <v>138703309.70000002</v>
      </c>
    </row>
    <row r="19" spans="1:8" ht="15" customHeight="1">
      <c r="A19" s="2" t="s">
        <v>41</v>
      </c>
      <c r="B19" s="3" t="s">
        <v>72</v>
      </c>
      <c r="C19" s="15">
        <v>143844861.33000007</v>
      </c>
      <c r="D19" s="15">
        <v>4129272.87</v>
      </c>
      <c r="E19" s="15">
        <v>17233288.729999997</v>
      </c>
      <c r="F19" s="15">
        <v>19258763.02</v>
      </c>
      <c r="G19" s="15">
        <v>0</v>
      </c>
      <c r="H19" s="24">
        <f t="shared" si="0"/>
        <v>184466185.95000008</v>
      </c>
    </row>
    <row r="20" spans="1:8" ht="15" customHeight="1">
      <c r="A20" s="2" t="s">
        <v>42</v>
      </c>
      <c r="B20" s="3" t="s">
        <v>73</v>
      </c>
      <c r="C20" s="15">
        <v>34610627.56000001</v>
      </c>
      <c r="D20" s="15">
        <v>1088528.0200000003</v>
      </c>
      <c r="E20" s="15">
        <v>970387.54</v>
      </c>
      <c r="F20" s="15">
        <v>3167314.860000001</v>
      </c>
      <c r="G20" s="15">
        <v>0</v>
      </c>
      <c r="H20" s="24">
        <f t="shared" si="0"/>
        <v>39836857.98000001</v>
      </c>
    </row>
    <row r="21" spans="1:8" ht="15" customHeight="1">
      <c r="A21" s="2" t="s">
        <v>43</v>
      </c>
      <c r="B21" s="3" t="s">
        <v>74</v>
      </c>
      <c r="C21" s="15">
        <v>79915711.26999998</v>
      </c>
      <c r="D21" s="15">
        <v>2067030.69</v>
      </c>
      <c r="E21" s="15">
        <v>4411621.5</v>
      </c>
      <c r="F21" s="15">
        <v>4878230.43</v>
      </c>
      <c r="G21" s="15">
        <v>0</v>
      </c>
      <c r="H21" s="24">
        <f t="shared" si="0"/>
        <v>91272593.88999999</v>
      </c>
    </row>
    <row r="22" spans="1:8" ht="15" customHeight="1">
      <c r="A22" s="2" t="s">
        <v>44</v>
      </c>
      <c r="B22" s="3" t="s">
        <v>75</v>
      </c>
      <c r="C22" s="15">
        <v>157823795.5599999</v>
      </c>
      <c r="D22" s="15">
        <v>7379507.379999999</v>
      </c>
      <c r="E22" s="15">
        <v>7961341.029999999</v>
      </c>
      <c r="F22" s="15">
        <v>24779542.589999992</v>
      </c>
      <c r="G22" s="15">
        <v>0</v>
      </c>
      <c r="H22" s="24">
        <f t="shared" si="0"/>
        <v>197944186.5599999</v>
      </c>
    </row>
    <row r="23" spans="1:8" ht="15" customHeight="1">
      <c r="A23" s="2" t="s">
        <v>45</v>
      </c>
      <c r="B23" s="3" t="s">
        <v>76</v>
      </c>
      <c r="C23" s="15">
        <v>126190467.94999996</v>
      </c>
      <c r="D23" s="15">
        <v>2096883.2800000003</v>
      </c>
      <c r="E23" s="15">
        <v>6260485.11</v>
      </c>
      <c r="F23" s="15">
        <v>19729023.11</v>
      </c>
      <c r="G23" s="15">
        <v>0</v>
      </c>
      <c r="H23" s="24">
        <f t="shared" si="0"/>
        <v>154276859.45</v>
      </c>
    </row>
    <row r="24" spans="1:8" ht="15" customHeight="1">
      <c r="A24" s="2" t="s">
        <v>46</v>
      </c>
      <c r="B24" s="3" t="s">
        <v>77</v>
      </c>
      <c r="C24" s="15">
        <v>201249610.93999988</v>
      </c>
      <c r="D24" s="15">
        <v>6228201.850000001</v>
      </c>
      <c r="E24" s="15">
        <v>12194279.61</v>
      </c>
      <c r="F24" s="15">
        <v>15364068.030000001</v>
      </c>
      <c r="G24" s="15">
        <v>0</v>
      </c>
      <c r="H24" s="24">
        <f t="shared" si="0"/>
        <v>235036160.42999986</v>
      </c>
    </row>
    <row r="25" spans="1:8" ht="15" customHeight="1">
      <c r="A25" s="2" t="s">
        <v>47</v>
      </c>
      <c r="B25" s="3" t="s">
        <v>78</v>
      </c>
      <c r="C25" s="15">
        <v>176347185.37000003</v>
      </c>
      <c r="D25" s="15">
        <v>3007489.2399999993</v>
      </c>
      <c r="E25" s="15">
        <v>18309801.37</v>
      </c>
      <c r="F25" s="15">
        <v>17412909.070000004</v>
      </c>
      <c r="G25" s="15">
        <v>0</v>
      </c>
      <c r="H25" s="24">
        <f t="shared" si="0"/>
        <v>215077385.05000004</v>
      </c>
    </row>
    <row r="26" spans="1:8" ht="15" customHeight="1">
      <c r="A26" s="2" t="s">
        <v>48</v>
      </c>
      <c r="B26" s="3" t="s">
        <v>79</v>
      </c>
      <c r="C26" s="15">
        <v>91895626.47000004</v>
      </c>
      <c r="D26" s="15">
        <v>1232430.98</v>
      </c>
      <c r="E26" s="15">
        <v>5410654.0200000005</v>
      </c>
      <c r="F26" s="15">
        <v>5107500.930000002</v>
      </c>
      <c r="G26" s="15">
        <v>0</v>
      </c>
      <c r="H26" s="24">
        <f t="shared" si="0"/>
        <v>103646212.40000005</v>
      </c>
    </row>
    <row r="27" spans="1:8" ht="15" customHeight="1">
      <c r="A27" s="2" t="s">
        <v>49</v>
      </c>
      <c r="B27" s="3" t="s">
        <v>80</v>
      </c>
      <c r="C27" s="15">
        <v>58825116.36999997</v>
      </c>
      <c r="D27" s="15">
        <v>2796934.31</v>
      </c>
      <c r="E27" s="15">
        <v>4027529.9399999995</v>
      </c>
      <c r="F27" s="15">
        <v>4523611.459999999</v>
      </c>
      <c r="G27" s="15">
        <v>0</v>
      </c>
      <c r="H27" s="24">
        <f t="shared" si="0"/>
        <v>70173192.07999997</v>
      </c>
    </row>
    <row r="28" spans="1:8" ht="15" customHeight="1">
      <c r="A28" s="2" t="s">
        <v>50</v>
      </c>
      <c r="B28" s="3" t="s">
        <v>81</v>
      </c>
      <c r="C28" s="15">
        <v>37768479.29000002</v>
      </c>
      <c r="D28" s="15">
        <v>393955.17</v>
      </c>
      <c r="E28" s="15">
        <v>1903669.0299999998</v>
      </c>
      <c r="F28" s="15">
        <v>3334879.6300000004</v>
      </c>
      <c r="G28" s="15">
        <v>0</v>
      </c>
      <c r="H28" s="24">
        <f t="shared" si="0"/>
        <v>43400983.12000003</v>
      </c>
    </row>
    <row r="29" spans="1:8" ht="15" customHeight="1">
      <c r="A29" s="2" t="s">
        <v>51</v>
      </c>
      <c r="B29" s="3" t="s">
        <v>82</v>
      </c>
      <c r="C29" s="15">
        <v>45005720.43</v>
      </c>
      <c r="D29" s="15">
        <v>1623160.3099999998</v>
      </c>
      <c r="E29" s="15">
        <v>178383</v>
      </c>
      <c r="F29" s="15">
        <v>2762966.090000001</v>
      </c>
      <c r="G29" s="15">
        <v>0</v>
      </c>
      <c r="H29" s="24">
        <f t="shared" si="0"/>
        <v>49570229.830000006</v>
      </c>
    </row>
    <row r="30" spans="1:8" ht="15" customHeight="1">
      <c r="A30" s="2" t="s">
        <v>52</v>
      </c>
      <c r="B30" s="3" t="s">
        <v>83</v>
      </c>
      <c r="C30" s="15">
        <v>88845045.53999996</v>
      </c>
      <c r="D30" s="15">
        <v>1917935.14</v>
      </c>
      <c r="E30" s="15">
        <v>3514797.74</v>
      </c>
      <c r="F30" s="15">
        <v>11945648.080000002</v>
      </c>
      <c r="G30" s="15">
        <v>0</v>
      </c>
      <c r="H30" s="24">
        <f t="shared" si="0"/>
        <v>106223426.49999996</v>
      </c>
    </row>
    <row r="31" spans="1:8" ht="15" customHeight="1">
      <c r="A31" s="2" t="s">
        <v>53</v>
      </c>
      <c r="B31" s="3" t="s">
        <v>84</v>
      </c>
      <c r="C31" s="15">
        <v>51898737.87000003</v>
      </c>
      <c r="D31" s="15">
        <v>1009781.3300000001</v>
      </c>
      <c r="E31" s="15">
        <v>6418598.38</v>
      </c>
      <c r="F31" s="15">
        <v>5404360.13</v>
      </c>
      <c r="G31" s="15">
        <v>0</v>
      </c>
      <c r="H31" s="24">
        <f t="shared" si="0"/>
        <v>64731477.71000003</v>
      </c>
    </row>
    <row r="32" spans="1:8" ht="15" customHeight="1">
      <c r="A32" s="2" t="s">
        <v>54</v>
      </c>
      <c r="B32" s="3" t="s">
        <v>85</v>
      </c>
      <c r="C32" s="15">
        <v>31990999.459999986</v>
      </c>
      <c r="D32" s="15">
        <v>1698755.23</v>
      </c>
      <c r="E32" s="15">
        <v>1910774.94</v>
      </c>
      <c r="F32" s="15">
        <v>2803607.22</v>
      </c>
      <c r="G32" s="15">
        <v>0</v>
      </c>
      <c r="H32" s="24">
        <f t="shared" si="0"/>
        <v>38404136.84999998</v>
      </c>
    </row>
    <row r="33" spans="1:8" ht="15" customHeight="1">
      <c r="A33" s="2" t="s">
        <v>55</v>
      </c>
      <c r="B33" s="3" t="s">
        <v>86</v>
      </c>
      <c r="C33" s="15">
        <v>63558169.27999996</v>
      </c>
      <c r="D33" s="15">
        <v>785326.5199999999</v>
      </c>
      <c r="E33" s="15">
        <v>5389915.4</v>
      </c>
      <c r="F33" s="15">
        <v>5859324.649999999</v>
      </c>
      <c r="G33" s="15">
        <v>0</v>
      </c>
      <c r="H33" s="24">
        <f t="shared" si="0"/>
        <v>75592735.84999996</v>
      </c>
    </row>
    <row r="34" spans="1:8" ht="15" customHeight="1">
      <c r="A34" s="2" t="s">
        <v>56</v>
      </c>
      <c r="B34" s="3" t="s">
        <v>87</v>
      </c>
      <c r="C34" s="15">
        <v>48071038.01000002</v>
      </c>
      <c r="D34" s="15">
        <v>1163012.7</v>
      </c>
      <c r="E34" s="15">
        <v>2359914.3600000003</v>
      </c>
      <c r="F34" s="15">
        <v>2371574.9699999997</v>
      </c>
      <c r="G34" s="15">
        <v>0</v>
      </c>
      <c r="H34" s="24">
        <f t="shared" si="0"/>
        <v>53965540.04000002</v>
      </c>
    </row>
    <row r="35" spans="1:8" ht="15" customHeight="1">
      <c r="A35" s="2" t="s">
        <v>57</v>
      </c>
      <c r="B35" s="3" t="s">
        <v>88</v>
      </c>
      <c r="C35" s="15">
        <v>2163512807.6800013</v>
      </c>
      <c r="D35" s="15">
        <v>16167922.979999995</v>
      </c>
      <c r="E35" s="15">
        <v>1168448381.4999998</v>
      </c>
      <c r="F35" s="15">
        <v>0</v>
      </c>
      <c r="G35" s="15">
        <v>0</v>
      </c>
      <c r="H35" s="24">
        <f t="shared" si="0"/>
        <v>3348129112.160001</v>
      </c>
    </row>
    <row r="36" spans="1:8" ht="15" customHeight="1">
      <c r="A36" s="2" t="s">
        <v>58</v>
      </c>
      <c r="B36" s="3" t="s">
        <v>89</v>
      </c>
      <c r="C36" s="15">
        <v>299049105.7399999</v>
      </c>
      <c r="D36" s="15">
        <v>5360200.47</v>
      </c>
      <c r="E36" s="15">
        <v>74911052.55</v>
      </c>
      <c r="F36" s="15">
        <v>3558205.99</v>
      </c>
      <c r="G36" s="15">
        <v>0</v>
      </c>
      <c r="H36" s="24">
        <f t="shared" si="0"/>
        <v>382878564.74999994</v>
      </c>
    </row>
    <row r="37" spans="1:8" ht="15" customHeight="1">
      <c r="A37" s="2" t="s">
        <v>59</v>
      </c>
      <c r="B37" s="3" t="s">
        <v>90</v>
      </c>
      <c r="C37" s="15">
        <v>107908136.48</v>
      </c>
      <c r="D37" s="15">
        <v>3048290.4</v>
      </c>
      <c r="E37" s="15">
        <v>9343446.99</v>
      </c>
      <c r="F37" s="15">
        <v>42449809.66999999</v>
      </c>
      <c r="G37" s="15">
        <v>0</v>
      </c>
      <c r="H37" s="24">
        <f t="shared" si="0"/>
        <v>162749683.54</v>
      </c>
    </row>
    <row r="38" spans="1:8" ht="15" customHeight="1">
      <c r="A38" s="2" t="s">
        <v>60</v>
      </c>
      <c r="B38" s="3" t="s">
        <v>91</v>
      </c>
      <c r="C38" s="15">
        <v>30994328.66</v>
      </c>
      <c r="D38" s="15">
        <v>222270.55999999997</v>
      </c>
      <c r="E38" s="15">
        <v>3117951.16</v>
      </c>
      <c r="F38" s="15">
        <v>2310492.63</v>
      </c>
      <c r="G38" s="15">
        <v>0</v>
      </c>
      <c r="H38" s="24">
        <f t="shared" si="0"/>
        <v>36645043.01</v>
      </c>
    </row>
    <row r="39" spans="1:8" ht="15" customHeight="1">
      <c r="A39" s="2" t="s">
        <v>61</v>
      </c>
      <c r="B39" s="3" t="s">
        <v>92</v>
      </c>
      <c r="C39" s="15">
        <v>87847883.27000001</v>
      </c>
      <c r="D39" s="15">
        <v>2506928.1499999994</v>
      </c>
      <c r="E39" s="15">
        <v>42466334.230000004</v>
      </c>
      <c r="F39" s="15">
        <v>16532993.430000002</v>
      </c>
      <c r="G39" s="15">
        <v>0</v>
      </c>
      <c r="H39" s="24">
        <f t="shared" si="0"/>
        <v>149354139.08</v>
      </c>
    </row>
    <row r="40" spans="1:8" ht="15" customHeight="1">
      <c r="A40" s="2" t="s">
        <v>62</v>
      </c>
      <c r="B40" s="3" t="s">
        <v>93</v>
      </c>
      <c r="C40" s="15">
        <v>213061702.70000023</v>
      </c>
      <c r="D40" s="15">
        <v>3176165.29</v>
      </c>
      <c r="E40" s="15">
        <v>53431484.269999996</v>
      </c>
      <c r="F40" s="15">
        <v>23464837.049999997</v>
      </c>
      <c r="G40" s="15">
        <v>486300</v>
      </c>
      <c r="H40" s="24">
        <f t="shared" si="0"/>
        <v>293620489.31000024</v>
      </c>
    </row>
    <row r="41" spans="1:8" ht="15" customHeight="1">
      <c r="A41" s="2" t="s">
        <v>63</v>
      </c>
      <c r="B41" s="3" t="s">
        <v>94</v>
      </c>
      <c r="C41" s="15">
        <v>257647260.20999986</v>
      </c>
      <c r="D41" s="15">
        <v>3917231.1</v>
      </c>
      <c r="E41" s="15">
        <v>29739289.509999998</v>
      </c>
      <c r="F41" s="15">
        <v>30581293.450000007</v>
      </c>
      <c r="G41" s="15">
        <v>1054907</v>
      </c>
      <c r="H41" s="24">
        <f t="shared" si="0"/>
        <v>322939981.26999986</v>
      </c>
    </row>
    <row r="42" spans="1:8" ht="15" customHeight="1">
      <c r="A42" s="2" t="s">
        <v>64</v>
      </c>
      <c r="B42" s="3" t="s">
        <v>95</v>
      </c>
      <c r="C42" s="15">
        <v>275796269.62999976</v>
      </c>
      <c r="D42" s="15">
        <v>2250769.26</v>
      </c>
      <c r="E42" s="15">
        <v>14927509.340000002</v>
      </c>
      <c r="F42" s="15">
        <v>17112970.130000003</v>
      </c>
      <c r="G42" s="15">
        <v>61377.54</v>
      </c>
      <c r="H42" s="24">
        <f>SUM(C42:G42)</f>
        <v>310148895.89999974</v>
      </c>
    </row>
    <row r="43" spans="1:8" ht="15" customHeight="1">
      <c r="A43" s="2" t="s">
        <v>65</v>
      </c>
      <c r="B43" s="3" t="s">
        <v>96</v>
      </c>
      <c r="C43" s="15">
        <v>140396029.09999993</v>
      </c>
      <c r="D43" s="15">
        <v>1768800.9500000002</v>
      </c>
      <c r="E43" s="15">
        <v>7897398.109999999</v>
      </c>
      <c r="F43" s="15">
        <v>15708990.030000001</v>
      </c>
      <c r="G43" s="15">
        <v>193256.28</v>
      </c>
      <c r="H43" s="24">
        <f>SUM(C43:G43)</f>
        <v>165964474.4699999</v>
      </c>
    </row>
    <row r="44" spans="1:8" ht="15" customHeight="1">
      <c r="A44" s="2" t="s">
        <v>164</v>
      </c>
      <c r="B44" s="3" t="s">
        <v>162</v>
      </c>
      <c r="C44" s="15">
        <v>70694467.41000001</v>
      </c>
      <c r="D44" s="15">
        <v>76721.89</v>
      </c>
      <c r="E44" s="15">
        <v>20635727.830000002</v>
      </c>
      <c r="F44" s="15">
        <v>1647888.44</v>
      </c>
      <c r="G44" s="15">
        <v>0</v>
      </c>
      <c r="H44" s="24">
        <f>SUM(C44:G44)</f>
        <v>93054805.57000001</v>
      </c>
    </row>
    <row r="45" spans="1:8" ht="15" customHeight="1">
      <c r="A45" s="2" t="s">
        <v>165</v>
      </c>
      <c r="B45" s="3" t="s">
        <v>166</v>
      </c>
      <c r="C45" s="15">
        <v>10068512.859999998</v>
      </c>
      <c r="D45" s="15">
        <v>271554.6</v>
      </c>
      <c r="E45" s="15">
        <v>1268896.27</v>
      </c>
      <c r="F45" s="15">
        <v>0</v>
      </c>
      <c r="G45" s="15">
        <v>0</v>
      </c>
      <c r="H45" s="24">
        <f t="shared" si="0"/>
        <v>11608963.729999997</v>
      </c>
    </row>
    <row r="46" spans="1:9" ht="19.5" customHeight="1">
      <c r="A46" s="58" t="s">
        <v>7</v>
      </c>
      <c r="B46" s="59"/>
      <c r="C46" s="6">
        <f aca="true" t="shared" si="1" ref="C46:H46">SUM(C12:C45)</f>
        <v>6532635358.720001</v>
      </c>
      <c r="D46" s="6">
        <f t="shared" si="1"/>
        <v>136313644.43</v>
      </c>
      <c r="E46" s="6">
        <f t="shared" si="1"/>
        <v>1841192074.0099995</v>
      </c>
      <c r="F46" s="6">
        <f t="shared" si="1"/>
        <v>353899759.36999995</v>
      </c>
      <c r="G46" s="6">
        <f t="shared" si="1"/>
        <v>1795840.82</v>
      </c>
      <c r="H46" s="6">
        <f t="shared" si="1"/>
        <v>8865836677.35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6532.635358720001</v>
      </c>
      <c r="E60" s="25">
        <f>+C46/H46*100</f>
        <v>73.68323595909739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136.31364443</v>
      </c>
      <c r="E61" s="25">
        <f>+D46/H46*100</f>
        <v>1.5375158531653008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1841.1920740099995</v>
      </c>
      <c r="E62" s="25">
        <f>+E46/H46*100</f>
        <v>20.767268121617732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353.89975936999997</v>
      </c>
      <c r="E63" s="25">
        <f>+F46/H46*100</f>
        <v>3.991724326189377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1.79584082</v>
      </c>
      <c r="E64" s="25">
        <f>+G46/H46*100</f>
        <v>0.020255739930196606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647332440.9900002</v>
      </c>
      <c r="D12" s="15">
        <v>20811745.65</v>
      </c>
      <c r="E12" s="15">
        <v>326984609.65</v>
      </c>
      <c r="F12" s="15">
        <v>879053</v>
      </c>
      <c r="G12" s="15">
        <v>14940377.36</v>
      </c>
      <c r="H12" s="43">
        <v>0</v>
      </c>
      <c r="I12" s="43">
        <v>14033867.309999986</v>
      </c>
      <c r="J12" s="24">
        <f>SUM(C12:I12)</f>
        <v>1024982093.9600002</v>
      </c>
      <c r="M12" s="31"/>
    </row>
    <row r="13" spans="1:13" ht="15" customHeight="1">
      <c r="A13" s="2" t="s">
        <v>35</v>
      </c>
      <c r="B13" s="3" t="s">
        <v>66</v>
      </c>
      <c r="C13" s="15">
        <v>22074736.229999997</v>
      </c>
      <c r="D13" s="15">
        <v>801652.55</v>
      </c>
      <c r="E13" s="15">
        <v>10652130.600000001</v>
      </c>
      <c r="F13" s="15">
        <v>0</v>
      </c>
      <c r="G13" s="15">
        <v>53340.49</v>
      </c>
      <c r="H13" s="43">
        <v>0</v>
      </c>
      <c r="I13" s="43">
        <v>1467512.69</v>
      </c>
      <c r="J13" s="24">
        <f aca="true" t="shared" si="0" ref="J13:J45">SUM(C13:I13)</f>
        <v>35049372.559999995</v>
      </c>
      <c r="M13" s="31"/>
    </row>
    <row r="14" spans="1:13" ht="15" customHeight="1">
      <c r="A14" s="2" t="s">
        <v>36</v>
      </c>
      <c r="B14" s="3" t="s">
        <v>67</v>
      </c>
      <c r="C14" s="15">
        <v>23923133.309999995</v>
      </c>
      <c r="D14" s="15">
        <v>1607072.7000000002</v>
      </c>
      <c r="E14" s="15">
        <v>17041958.650000002</v>
      </c>
      <c r="F14" s="15">
        <v>0</v>
      </c>
      <c r="G14" s="15">
        <v>50000</v>
      </c>
      <c r="H14" s="43">
        <v>0</v>
      </c>
      <c r="I14" s="43">
        <v>558641.14</v>
      </c>
      <c r="J14" s="24">
        <f t="shared" si="0"/>
        <v>43180805.8</v>
      </c>
      <c r="M14" s="31"/>
    </row>
    <row r="15" spans="1:13" ht="15" customHeight="1">
      <c r="A15" s="2" t="s">
        <v>37</v>
      </c>
      <c r="B15" s="3" t="s">
        <v>68</v>
      </c>
      <c r="C15" s="15">
        <v>12517593.209999997</v>
      </c>
      <c r="D15" s="15">
        <v>544455.6000000001</v>
      </c>
      <c r="E15" s="15">
        <v>12283144.120000001</v>
      </c>
      <c r="F15" s="15">
        <v>0</v>
      </c>
      <c r="G15" s="15">
        <v>64774</v>
      </c>
      <c r="H15" s="43">
        <v>0</v>
      </c>
      <c r="I15" s="43">
        <v>727020</v>
      </c>
      <c r="J15" s="24">
        <f t="shared" si="0"/>
        <v>26136986.93</v>
      </c>
      <c r="M15" s="31"/>
    </row>
    <row r="16" spans="1:13" ht="15" customHeight="1">
      <c r="A16" s="2" t="s">
        <v>38</v>
      </c>
      <c r="B16" s="3" t="s">
        <v>69</v>
      </c>
      <c r="C16" s="15">
        <v>16453223.86999999</v>
      </c>
      <c r="D16" s="15">
        <v>1347682.7799999998</v>
      </c>
      <c r="E16" s="15">
        <v>16719750.149999997</v>
      </c>
      <c r="F16" s="15">
        <v>0</v>
      </c>
      <c r="G16" s="15">
        <v>0</v>
      </c>
      <c r="H16" s="43">
        <v>0</v>
      </c>
      <c r="I16" s="43">
        <v>117229.95999999999</v>
      </c>
      <c r="J16" s="24">
        <f t="shared" si="0"/>
        <v>34637886.75999999</v>
      </c>
      <c r="M16" s="31"/>
    </row>
    <row r="17" spans="1:13" ht="15" customHeight="1">
      <c r="A17" s="2" t="s">
        <v>39</v>
      </c>
      <c r="B17" s="3" t="s">
        <v>70</v>
      </c>
      <c r="C17" s="15">
        <v>100218949.16999999</v>
      </c>
      <c r="D17" s="15">
        <v>11180386.78</v>
      </c>
      <c r="E17" s="15">
        <v>46674147.209999986</v>
      </c>
      <c r="F17" s="15">
        <v>0</v>
      </c>
      <c r="G17" s="15">
        <v>218137.16</v>
      </c>
      <c r="H17" s="43">
        <v>0</v>
      </c>
      <c r="I17" s="43">
        <v>36771.270000000004</v>
      </c>
      <c r="J17" s="24">
        <f t="shared" si="0"/>
        <v>158328391.58999997</v>
      </c>
      <c r="M17" s="31"/>
    </row>
    <row r="18" spans="1:13" ht="15" customHeight="1">
      <c r="A18" s="2" t="s">
        <v>40</v>
      </c>
      <c r="B18" s="3" t="s">
        <v>71</v>
      </c>
      <c r="C18" s="15">
        <v>74073336.20999995</v>
      </c>
      <c r="D18" s="15">
        <v>7401135.16</v>
      </c>
      <c r="E18" s="15">
        <v>33814417.95000001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115502124.67999996</v>
      </c>
      <c r="M18" s="31"/>
    </row>
    <row r="19" spans="1:13" ht="15" customHeight="1">
      <c r="A19" s="2" t="s">
        <v>41</v>
      </c>
      <c r="B19" s="3" t="s">
        <v>72</v>
      </c>
      <c r="C19" s="15">
        <v>76197075.47000001</v>
      </c>
      <c r="D19" s="15">
        <v>7064998.24</v>
      </c>
      <c r="E19" s="15">
        <v>60196960.279999964</v>
      </c>
      <c r="F19" s="15">
        <v>0</v>
      </c>
      <c r="G19" s="15">
        <v>42409.74</v>
      </c>
      <c r="H19" s="43">
        <v>0</v>
      </c>
      <c r="I19" s="43">
        <v>343417.6</v>
      </c>
      <c r="J19" s="24">
        <f t="shared" si="0"/>
        <v>143844861.32999998</v>
      </c>
      <c r="M19" s="31"/>
    </row>
    <row r="20" spans="1:13" ht="15" customHeight="1">
      <c r="A20" s="2" t="s">
        <v>42</v>
      </c>
      <c r="B20" s="3" t="s">
        <v>73</v>
      </c>
      <c r="C20" s="15">
        <v>20485153.450000003</v>
      </c>
      <c r="D20" s="15">
        <v>1645256.1500000004</v>
      </c>
      <c r="E20" s="15">
        <v>12426217.959999993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34610627.559999995</v>
      </c>
      <c r="M20" s="31"/>
    </row>
    <row r="21" spans="1:13" ht="15" customHeight="1">
      <c r="A21" s="2" t="s">
        <v>43</v>
      </c>
      <c r="B21" s="3" t="s">
        <v>74</v>
      </c>
      <c r="C21" s="15">
        <v>48366060.470000006</v>
      </c>
      <c r="D21" s="15">
        <v>4135168.87</v>
      </c>
      <c r="E21" s="15">
        <v>27364891.729999986</v>
      </c>
      <c r="F21" s="15">
        <v>0</v>
      </c>
      <c r="G21" s="15">
        <v>40235.57</v>
      </c>
      <c r="H21" s="43">
        <v>0</v>
      </c>
      <c r="I21" s="43">
        <v>9354.630000000001</v>
      </c>
      <c r="J21" s="24">
        <f t="shared" si="0"/>
        <v>79915711.26999998</v>
      </c>
      <c r="M21" s="31"/>
    </row>
    <row r="22" spans="1:13" ht="15" customHeight="1">
      <c r="A22" s="2" t="s">
        <v>44</v>
      </c>
      <c r="B22" s="3" t="s">
        <v>75</v>
      </c>
      <c r="C22" s="15">
        <v>80216129.40999992</v>
      </c>
      <c r="D22" s="15">
        <v>7038382.91</v>
      </c>
      <c r="E22" s="15">
        <v>64679290.96000001</v>
      </c>
      <c r="F22" s="15">
        <v>0</v>
      </c>
      <c r="G22" s="15">
        <v>41703.38</v>
      </c>
      <c r="H22" s="43">
        <v>0</v>
      </c>
      <c r="I22" s="43">
        <v>5848288.9</v>
      </c>
      <c r="J22" s="24">
        <f t="shared" si="0"/>
        <v>157823795.5599999</v>
      </c>
      <c r="M22" s="31"/>
    </row>
    <row r="23" spans="1:13" ht="15" customHeight="1">
      <c r="A23" s="2" t="s">
        <v>45</v>
      </c>
      <c r="B23" s="3" t="s">
        <v>76</v>
      </c>
      <c r="C23" s="15">
        <v>74308425</v>
      </c>
      <c r="D23" s="15">
        <v>3470162.48</v>
      </c>
      <c r="E23" s="15">
        <v>48320488.7</v>
      </c>
      <c r="F23" s="15">
        <v>0</v>
      </c>
      <c r="G23" s="15">
        <v>72191.77</v>
      </c>
      <c r="H23" s="43">
        <v>0</v>
      </c>
      <c r="I23" s="43">
        <v>19200</v>
      </c>
      <c r="J23" s="24">
        <f t="shared" si="0"/>
        <v>126190467.95</v>
      </c>
      <c r="M23" s="31"/>
    </row>
    <row r="24" spans="1:13" ht="15" customHeight="1">
      <c r="A24" s="2" t="s">
        <v>46</v>
      </c>
      <c r="B24" s="3" t="s">
        <v>77</v>
      </c>
      <c r="C24" s="15">
        <v>116311671.01999997</v>
      </c>
      <c r="D24" s="15">
        <v>12748169.73</v>
      </c>
      <c r="E24" s="15">
        <v>70476570.35000002</v>
      </c>
      <c r="F24" s="15">
        <v>0</v>
      </c>
      <c r="G24" s="15">
        <v>95241.16</v>
      </c>
      <c r="H24" s="43">
        <v>0</v>
      </c>
      <c r="I24" s="43">
        <v>1617958.6800000002</v>
      </c>
      <c r="J24" s="24">
        <f t="shared" si="0"/>
        <v>201249610.94</v>
      </c>
      <c r="M24" s="31"/>
    </row>
    <row r="25" spans="1:13" ht="15" customHeight="1">
      <c r="A25" s="2" t="s">
        <v>47</v>
      </c>
      <c r="B25" s="3" t="s">
        <v>78</v>
      </c>
      <c r="C25" s="15">
        <v>93099480.78000002</v>
      </c>
      <c r="D25" s="15">
        <v>10886810.26</v>
      </c>
      <c r="E25" s="15">
        <v>70645599.09000005</v>
      </c>
      <c r="F25" s="15">
        <v>0</v>
      </c>
      <c r="G25" s="15">
        <v>205562.12</v>
      </c>
      <c r="H25" s="43">
        <v>0</v>
      </c>
      <c r="I25" s="43">
        <v>1509733.12</v>
      </c>
      <c r="J25" s="24">
        <f t="shared" si="0"/>
        <v>176347185.37000006</v>
      </c>
      <c r="M25" s="31"/>
    </row>
    <row r="26" spans="1:13" ht="15" customHeight="1">
      <c r="A26" s="2" t="s">
        <v>48</v>
      </c>
      <c r="B26" s="3" t="s">
        <v>79</v>
      </c>
      <c r="C26" s="15">
        <v>45656990.740000024</v>
      </c>
      <c r="D26" s="15">
        <v>8062906.58</v>
      </c>
      <c r="E26" s="15">
        <v>37494937.31999999</v>
      </c>
      <c r="F26" s="15">
        <v>0</v>
      </c>
      <c r="G26" s="15">
        <v>63080.57</v>
      </c>
      <c r="H26" s="43">
        <v>0</v>
      </c>
      <c r="I26" s="43">
        <v>617711.26</v>
      </c>
      <c r="J26" s="24">
        <f t="shared" si="0"/>
        <v>91895626.47000001</v>
      </c>
      <c r="M26" s="31"/>
    </row>
    <row r="27" spans="1:13" ht="15" customHeight="1">
      <c r="A27" s="2" t="s">
        <v>49</v>
      </c>
      <c r="B27" s="3" t="s">
        <v>80</v>
      </c>
      <c r="C27" s="15">
        <v>33242761.889999993</v>
      </c>
      <c r="D27" s="15">
        <v>2071685.0799999996</v>
      </c>
      <c r="E27" s="15">
        <v>23375682.509999994</v>
      </c>
      <c r="F27" s="15">
        <v>0</v>
      </c>
      <c r="G27" s="15">
        <v>14163.89</v>
      </c>
      <c r="H27" s="43">
        <v>0</v>
      </c>
      <c r="I27" s="43">
        <v>120823</v>
      </c>
      <c r="J27" s="24">
        <f t="shared" si="0"/>
        <v>58825116.36999999</v>
      </c>
      <c r="M27" s="31"/>
    </row>
    <row r="28" spans="1:13" ht="15" customHeight="1">
      <c r="A28" s="2" t="s">
        <v>50</v>
      </c>
      <c r="B28" s="3" t="s">
        <v>81</v>
      </c>
      <c r="C28" s="15">
        <v>24091374.940000005</v>
      </c>
      <c r="D28" s="15">
        <v>119217.37000000002</v>
      </c>
      <c r="E28" s="15">
        <v>13516857.579999998</v>
      </c>
      <c r="F28" s="15">
        <v>0</v>
      </c>
      <c r="G28" s="15">
        <v>41029.4</v>
      </c>
      <c r="H28" s="43">
        <v>0</v>
      </c>
      <c r="I28" s="43">
        <v>0</v>
      </c>
      <c r="J28" s="24">
        <f t="shared" si="0"/>
        <v>37768479.29</v>
      </c>
      <c r="M28" s="31"/>
    </row>
    <row r="29" spans="1:13" ht="15" customHeight="1">
      <c r="A29" s="2" t="s">
        <v>51</v>
      </c>
      <c r="B29" s="3" t="s">
        <v>82</v>
      </c>
      <c r="C29" s="15">
        <v>31313847.689999994</v>
      </c>
      <c r="D29" s="15">
        <v>2947073.1799999997</v>
      </c>
      <c r="E29" s="15">
        <v>10678050.270000003</v>
      </c>
      <c r="F29" s="15">
        <v>0</v>
      </c>
      <c r="G29" s="15">
        <v>31326.5</v>
      </c>
      <c r="H29" s="43">
        <v>0</v>
      </c>
      <c r="I29" s="43">
        <v>35422.79</v>
      </c>
      <c r="J29" s="24">
        <f t="shared" si="0"/>
        <v>45005720.42999999</v>
      </c>
      <c r="M29" s="31"/>
    </row>
    <row r="30" spans="1:13" ht="15" customHeight="1">
      <c r="A30" s="2" t="s">
        <v>52</v>
      </c>
      <c r="B30" s="3" t="s">
        <v>83</v>
      </c>
      <c r="C30" s="15">
        <v>54911182.679999955</v>
      </c>
      <c r="D30" s="15">
        <v>4683441.100000001</v>
      </c>
      <c r="E30" s="15">
        <v>28815027.009999998</v>
      </c>
      <c r="F30" s="15">
        <v>0</v>
      </c>
      <c r="G30" s="15">
        <v>137926.4</v>
      </c>
      <c r="H30" s="43">
        <v>0</v>
      </c>
      <c r="I30" s="43">
        <v>297468.35000000003</v>
      </c>
      <c r="J30" s="24">
        <f t="shared" si="0"/>
        <v>88845045.53999996</v>
      </c>
      <c r="M30" s="31"/>
    </row>
    <row r="31" spans="1:13" ht="15" customHeight="1">
      <c r="A31" s="2" t="s">
        <v>53</v>
      </c>
      <c r="B31" s="3" t="s">
        <v>84</v>
      </c>
      <c r="C31" s="15">
        <v>23747196.03999999</v>
      </c>
      <c r="D31" s="15">
        <v>675618.73</v>
      </c>
      <c r="E31" s="15">
        <v>27089534.470000006</v>
      </c>
      <c r="F31" s="15">
        <v>0</v>
      </c>
      <c r="G31" s="15">
        <v>20615.06</v>
      </c>
      <c r="H31" s="43">
        <v>0</v>
      </c>
      <c r="I31" s="43">
        <v>365773.57</v>
      </c>
      <c r="J31" s="24">
        <f t="shared" si="0"/>
        <v>51898737.87</v>
      </c>
      <c r="M31" s="31"/>
    </row>
    <row r="32" spans="1:13" ht="15" customHeight="1">
      <c r="A32" s="2" t="s">
        <v>54</v>
      </c>
      <c r="B32" s="3" t="s">
        <v>85</v>
      </c>
      <c r="C32" s="15">
        <v>13175656.090000004</v>
      </c>
      <c r="D32" s="15">
        <v>38498.49999999999</v>
      </c>
      <c r="E32" s="15">
        <v>18705601.3</v>
      </c>
      <c r="F32" s="15">
        <v>0</v>
      </c>
      <c r="G32" s="15">
        <v>0</v>
      </c>
      <c r="H32" s="43">
        <v>0</v>
      </c>
      <c r="I32" s="43">
        <v>71243.57</v>
      </c>
      <c r="J32" s="24">
        <f t="shared" si="0"/>
        <v>31990999.460000005</v>
      </c>
      <c r="M32" s="31"/>
    </row>
    <row r="33" spans="1:13" ht="15" customHeight="1">
      <c r="A33" s="2" t="s">
        <v>55</v>
      </c>
      <c r="B33" s="3" t="s">
        <v>86</v>
      </c>
      <c r="C33" s="15">
        <v>28876639.449999996</v>
      </c>
      <c r="D33" s="15">
        <v>145775.41</v>
      </c>
      <c r="E33" s="15">
        <v>34393125.020000026</v>
      </c>
      <c r="F33" s="15">
        <v>0</v>
      </c>
      <c r="G33" s="15">
        <v>4295.33</v>
      </c>
      <c r="H33" s="43">
        <v>0</v>
      </c>
      <c r="I33" s="43">
        <v>138334.07</v>
      </c>
      <c r="J33" s="24">
        <f t="shared" si="0"/>
        <v>63558169.28000002</v>
      </c>
      <c r="M33" s="31"/>
    </row>
    <row r="34" spans="1:13" ht="15" customHeight="1">
      <c r="A34" s="2" t="s">
        <v>56</v>
      </c>
      <c r="B34" s="3" t="s">
        <v>87</v>
      </c>
      <c r="C34" s="15">
        <v>28099606.91</v>
      </c>
      <c r="D34" s="15">
        <v>21000</v>
      </c>
      <c r="E34" s="15">
        <v>19862435.830000002</v>
      </c>
      <c r="F34" s="15">
        <v>0</v>
      </c>
      <c r="G34" s="15">
        <v>6611.45</v>
      </c>
      <c r="H34" s="43">
        <v>0</v>
      </c>
      <c r="I34" s="43">
        <v>81383.82</v>
      </c>
      <c r="J34" s="24">
        <f t="shared" si="0"/>
        <v>48071038.010000005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1508084474.360001</v>
      </c>
      <c r="F35" s="15">
        <v>354494787.3399999</v>
      </c>
      <c r="G35" s="15">
        <v>300661428.24</v>
      </c>
      <c r="H35" s="43">
        <v>0</v>
      </c>
      <c r="I35" s="43">
        <v>272117.74</v>
      </c>
      <c r="J35" s="24">
        <f t="shared" si="0"/>
        <v>2163512807.680001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59797437.24000001</v>
      </c>
      <c r="F36" s="15">
        <v>0</v>
      </c>
      <c r="G36" s="15">
        <v>1347</v>
      </c>
      <c r="H36" s="43">
        <v>2546619</v>
      </c>
      <c r="I36" s="43">
        <v>236703702.5</v>
      </c>
      <c r="J36" s="24">
        <f t="shared" si="0"/>
        <v>299049105.74</v>
      </c>
      <c r="M36" s="31"/>
    </row>
    <row r="37" spans="1:13" ht="15" customHeight="1">
      <c r="A37" s="2" t="s">
        <v>59</v>
      </c>
      <c r="B37" s="3" t="s">
        <v>90</v>
      </c>
      <c r="C37" s="15">
        <v>12204784.440000001</v>
      </c>
      <c r="D37" s="15">
        <v>0</v>
      </c>
      <c r="E37" s="15">
        <v>95459136.25999998</v>
      </c>
      <c r="F37" s="15">
        <v>0</v>
      </c>
      <c r="G37" s="15">
        <v>87261.35</v>
      </c>
      <c r="H37" s="43">
        <v>0</v>
      </c>
      <c r="I37" s="43">
        <v>156954.43</v>
      </c>
      <c r="J37" s="24">
        <f t="shared" si="0"/>
        <v>107908136.47999997</v>
      </c>
      <c r="M37" s="31"/>
    </row>
    <row r="38" spans="1:13" ht="15" customHeight="1">
      <c r="A38" s="2" t="s">
        <v>60</v>
      </c>
      <c r="B38" s="3" t="s">
        <v>91</v>
      </c>
      <c r="C38" s="15">
        <v>9679374.129999999</v>
      </c>
      <c r="D38" s="15">
        <v>11124.1</v>
      </c>
      <c r="E38" s="15">
        <v>21061249.04</v>
      </c>
      <c r="F38" s="15">
        <v>0</v>
      </c>
      <c r="G38" s="15">
        <v>6035.93</v>
      </c>
      <c r="H38" s="43">
        <v>0</v>
      </c>
      <c r="I38" s="43">
        <v>236545.46000000002</v>
      </c>
      <c r="J38" s="24">
        <f t="shared" si="0"/>
        <v>30994328.659999996</v>
      </c>
      <c r="M38" s="31"/>
    </row>
    <row r="39" spans="1:13" ht="15" customHeight="1">
      <c r="A39" s="2" t="s">
        <v>61</v>
      </c>
      <c r="B39" s="3" t="s">
        <v>92</v>
      </c>
      <c r="C39" s="15">
        <v>668905.69</v>
      </c>
      <c r="D39" s="15">
        <v>0</v>
      </c>
      <c r="E39" s="15">
        <v>87006774.31</v>
      </c>
      <c r="F39" s="15">
        <v>0</v>
      </c>
      <c r="G39" s="15">
        <v>19180.87</v>
      </c>
      <c r="H39" s="43">
        <v>0</v>
      </c>
      <c r="I39" s="43">
        <v>153022.4</v>
      </c>
      <c r="J39" s="24">
        <f t="shared" si="0"/>
        <v>87847883.27000001</v>
      </c>
      <c r="M39" s="31"/>
    </row>
    <row r="40" spans="1:13" ht="15" customHeight="1">
      <c r="A40" s="2" t="s">
        <v>62</v>
      </c>
      <c r="B40" s="3" t="s">
        <v>93</v>
      </c>
      <c r="C40" s="15">
        <v>116311425.07999995</v>
      </c>
      <c r="D40" s="15">
        <v>4681481.16</v>
      </c>
      <c r="E40" s="15">
        <v>91621723.98000006</v>
      </c>
      <c r="F40" s="15">
        <v>0</v>
      </c>
      <c r="G40" s="15">
        <v>188777.88</v>
      </c>
      <c r="H40" s="43">
        <v>0</v>
      </c>
      <c r="I40" s="43">
        <v>258294.6</v>
      </c>
      <c r="J40" s="24">
        <f t="shared" si="0"/>
        <v>213061702.70000002</v>
      </c>
      <c r="M40" s="31"/>
    </row>
    <row r="41" spans="1:13" ht="15" customHeight="1">
      <c r="A41" s="2" t="s">
        <v>63</v>
      </c>
      <c r="B41" s="3" t="s">
        <v>94</v>
      </c>
      <c r="C41" s="15">
        <v>126372887.26999998</v>
      </c>
      <c r="D41" s="15">
        <v>2176313.87</v>
      </c>
      <c r="E41" s="15">
        <v>128623324.00999998</v>
      </c>
      <c r="F41" s="15">
        <v>0</v>
      </c>
      <c r="G41" s="15">
        <v>53307.51</v>
      </c>
      <c r="H41" s="43">
        <v>0</v>
      </c>
      <c r="I41" s="43">
        <v>421427.55</v>
      </c>
      <c r="J41" s="24">
        <f t="shared" si="0"/>
        <v>257647260.20999998</v>
      </c>
      <c r="M41" s="31"/>
    </row>
    <row r="42" spans="1:13" ht="15" customHeight="1">
      <c r="A42" s="2" t="s">
        <v>64</v>
      </c>
      <c r="B42" s="3" t="s">
        <v>95</v>
      </c>
      <c r="C42" s="15">
        <v>159538675.43000004</v>
      </c>
      <c r="D42" s="15">
        <v>7106391.429999999</v>
      </c>
      <c r="E42" s="15">
        <v>108372586.75000004</v>
      </c>
      <c r="F42" s="15">
        <v>0</v>
      </c>
      <c r="G42" s="15">
        <v>544150.01</v>
      </c>
      <c r="H42" s="43">
        <v>0</v>
      </c>
      <c r="I42" s="43">
        <v>234466.01000000004</v>
      </c>
      <c r="J42" s="24">
        <f t="shared" si="0"/>
        <v>275796269.63000005</v>
      </c>
      <c r="M42" s="31"/>
    </row>
    <row r="43" spans="1:13" ht="15" customHeight="1">
      <c r="A43" s="2" t="s">
        <v>65</v>
      </c>
      <c r="B43" s="3" t="s">
        <v>96</v>
      </c>
      <c r="C43" s="15">
        <v>76493436.01999998</v>
      </c>
      <c r="D43" s="15">
        <v>1871395.9100000001</v>
      </c>
      <c r="E43" s="15">
        <v>61353322.89</v>
      </c>
      <c r="F43" s="15">
        <v>0</v>
      </c>
      <c r="G43" s="15">
        <v>53674.95</v>
      </c>
      <c r="H43" s="43">
        <v>0</v>
      </c>
      <c r="I43" s="43">
        <v>624199.33</v>
      </c>
      <c r="J43" s="24">
        <f t="shared" si="0"/>
        <v>140396029.1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70687932.57000001</v>
      </c>
      <c r="F44" s="15">
        <v>0</v>
      </c>
      <c r="G44" s="15">
        <v>0</v>
      </c>
      <c r="H44" s="43">
        <v>0</v>
      </c>
      <c r="I44" s="43">
        <v>6534.84</v>
      </c>
      <c r="J44" s="24">
        <f>SUM(C44:I44)</f>
        <v>70694467.41000001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10068512.86</v>
      </c>
      <c r="J45" s="24">
        <f t="shared" si="0"/>
        <v>10068512.86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2189962153.080001</v>
      </c>
      <c r="D46" s="6">
        <f t="shared" si="1"/>
        <v>125295002.27999997</v>
      </c>
      <c r="E46" s="6">
        <f t="shared" si="1"/>
        <v>3264279390.120001</v>
      </c>
      <c r="F46" s="6">
        <f t="shared" si="1"/>
        <v>355373840.3399999</v>
      </c>
      <c r="G46" s="6">
        <f t="shared" si="1"/>
        <v>318006380.45</v>
      </c>
      <c r="H46" s="6">
        <f t="shared" si="1"/>
        <v>2546619</v>
      </c>
      <c r="I46" s="6">
        <f t="shared" si="1"/>
        <v>277171973.45000005</v>
      </c>
      <c r="J46" s="6">
        <f t="shared" si="1"/>
        <v>6532635358.719999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2189.962153080001</v>
      </c>
      <c r="E61" s="25">
        <f>+C46/J46*100</f>
        <v>33.52341027510069</v>
      </c>
      <c r="L61" s="35"/>
    </row>
    <row r="62" spans="1:12" s="16" customFormat="1" ht="12.75">
      <c r="A62" s="44"/>
      <c r="C62" s="27" t="s">
        <v>106</v>
      </c>
      <c r="D62" s="37">
        <f>+D46/$C$59</f>
        <v>125.29500227999998</v>
      </c>
      <c r="E62" s="25">
        <f>+D46/J46*100</f>
        <v>1.9179855510035724</v>
      </c>
      <c r="L62" s="35"/>
    </row>
    <row r="63" spans="1:12" s="16" customFormat="1" ht="12.75">
      <c r="A63" s="44"/>
      <c r="C63" s="27" t="s">
        <v>107</v>
      </c>
      <c r="D63" s="37">
        <f>+E46/$C$59</f>
        <v>3264.2793901200007</v>
      </c>
      <c r="E63" s="25">
        <f>+E46/J46*100</f>
        <v>49.968798361946256</v>
      </c>
      <c r="L63" s="35"/>
    </row>
    <row r="64" spans="1:12" s="16" customFormat="1" ht="12.75">
      <c r="A64" s="44"/>
      <c r="C64" s="27" t="s">
        <v>108</v>
      </c>
      <c r="D64" s="37">
        <f>+F46/$C$59</f>
        <v>355.3738403399999</v>
      </c>
      <c r="E64" s="25">
        <f>+F46/J46*100</f>
        <v>5.439976683615655</v>
      </c>
      <c r="L64" s="35"/>
    </row>
    <row r="65" spans="1:12" s="16" customFormat="1" ht="12.75">
      <c r="A65" s="44"/>
      <c r="C65" s="27" t="s">
        <v>109</v>
      </c>
      <c r="D65" s="37">
        <f>+G46/$C$59</f>
        <v>318.00638045</v>
      </c>
      <c r="E65" s="25">
        <f>+G46/J46*100</f>
        <v>4.8679646572575574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0.0389830269127249</v>
      </c>
      <c r="L66" s="35"/>
    </row>
    <row r="67" spans="1:12" s="16" customFormat="1" ht="12.75">
      <c r="A67" s="44"/>
      <c r="C67" s="27" t="s">
        <v>117</v>
      </c>
      <c r="D67" s="37">
        <f>+I46/$C$59</f>
        <v>277.17197345000005</v>
      </c>
      <c r="E67" s="25">
        <f>+I46/J46*100</f>
        <v>4.242881444163584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53410</v>
      </c>
      <c r="D12" s="15">
        <v>0</v>
      </c>
      <c r="E12" s="15">
        <v>38661471.56000002</v>
      </c>
      <c r="F12" s="15">
        <v>0</v>
      </c>
      <c r="G12" s="15">
        <v>778</v>
      </c>
      <c r="H12" s="15">
        <v>1243020.82</v>
      </c>
      <c r="I12" s="24">
        <f>SUM(C12:H12)</f>
        <v>39958680.38000002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1123662.98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1123662.98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997031.4999999998</v>
      </c>
      <c r="F14" s="15">
        <v>0</v>
      </c>
      <c r="G14" s="15">
        <v>58656.95</v>
      </c>
      <c r="H14" s="15">
        <v>29995</v>
      </c>
      <c r="I14" s="24">
        <f t="shared" si="0"/>
        <v>1085683.4499999997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9065965.2</v>
      </c>
      <c r="F15" s="15">
        <v>0</v>
      </c>
      <c r="G15" s="15">
        <v>9581</v>
      </c>
      <c r="H15" s="15">
        <v>131010.1</v>
      </c>
      <c r="I15" s="24">
        <f t="shared" si="0"/>
        <v>9206556.299999999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141808.56</v>
      </c>
      <c r="F16" s="15">
        <v>0</v>
      </c>
      <c r="G16" s="15">
        <v>0</v>
      </c>
      <c r="H16" s="15">
        <v>0</v>
      </c>
      <c r="I16" s="24">
        <f t="shared" si="0"/>
        <v>141808.56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5384152.83</v>
      </c>
      <c r="F17" s="15">
        <v>0</v>
      </c>
      <c r="G17" s="15">
        <v>0</v>
      </c>
      <c r="H17" s="15">
        <v>161363.06</v>
      </c>
      <c r="I17" s="24">
        <f t="shared" si="0"/>
        <v>5545515.89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1858812.2</v>
      </c>
      <c r="F18" s="15">
        <v>0</v>
      </c>
      <c r="G18" s="15">
        <v>7864</v>
      </c>
      <c r="H18" s="15">
        <v>0</v>
      </c>
      <c r="I18" s="24">
        <f t="shared" si="0"/>
        <v>1866676.2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4129272.87</v>
      </c>
      <c r="F19" s="15">
        <v>0</v>
      </c>
      <c r="G19" s="15">
        <v>0</v>
      </c>
      <c r="H19" s="15">
        <v>0</v>
      </c>
      <c r="I19" s="24">
        <f t="shared" si="0"/>
        <v>4129272.87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1088528.02</v>
      </c>
      <c r="F20" s="15">
        <v>0</v>
      </c>
      <c r="G20" s="15">
        <v>0</v>
      </c>
      <c r="H20" s="15">
        <v>0</v>
      </c>
      <c r="I20" s="24">
        <f t="shared" si="0"/>
        <v>1088528.02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2029032.44</v>
      </c>
      <c r="F21" s="15">
        <v>0</v>
      </c>
      <c r="G21" s="15">
        <v>36587.83</v>
      </c>
      <c r="H21" s="15">
        <v>1410.42</v>
      </c>
      <c r="I21" s="24">
        <f t="shared" si="0"/>
        <v>2067030.69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6854249.970000001</v>
      </c>
      <c r="F22" s="15">
        <v>0</v>
      </c>
      <c r="G22" s="15">
        <v>0</v>
      </c>
      <c r="H22" s="15">
        <v>525257.41</v>
      </c>
      <c r="I22" s="24">
        <f t="shared" si="0"/>
        <v>7379507.380000001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1991033.2799999996</v>
      </c>
      <c r="F23" s="15">
        <v>0</v>
      </c>
      <c r="G23" s="15">
        <v>105850</v>
      </c>
      <c r="H23" s="15">
        <v>0</v>
      </c>
      <c r="I23" s="24">
        <f t="shared" si="0"/>
        <v>2096883.2799999996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5661854.179999999</v>
      </c>
      <c r="F24" s="15">
        <v>0</v>
      </c>
      <c r="G24" s="15">
        <v>98560.86</v>
      </c>
      <c r="H24" s="15">
        <v>467786.81</v>
      </c>
      <c r="I24" s="24">
        <f t="shared" si="0"/>
        <v>6228201.849999999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2642516.4699999993</v>
      </c>
      <c r="F25" s="15">
        <v>0</v>
      </c>
      <c r="G25" s="15">
        <v>7223.76</v>
      </c>
      <c r="H25" s="15">
        <v>357749.01</v>
      </c>
      <c r="I25" s="24">
        <f t="shared" si="0"/>
        <v>3007489.2399999993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1232430.98</v>
      </c>
      <c r="F26" s="15">
        <v>0</v>
      </c>
      <c r="G26" s="15">
        <v>0</v>
      </c>
      <c r="H26" s="15">
        <v>0</v>
      </c>
      <c r="I26" s="24">
        <f t="shared" si="0"/>
        <v>1232430.98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2793393.1099999994</v>
      </c>
      <c r="F27" s="15">
        <v>0</v>
      </c>
      <c r="G27" s="15">
        <v>2191.2</v>
      </c>
      <c r="H27" s="15">
        <v>1350</v>
      </c>
      <c r="I27" s="24">
        <f t="shared" si="0"/>
        <v>2796934.3099999996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25746</v>
      </c>
      <c r="D28" s="15">
        <v>0</v>
      </c>
      <c r="E28" s="15">
        <v>352309.1699999999</v>
      </c>
      <c r="F28" s="15">
        <v>0</v>
      </c>
      <c r="G28" s="15">
        <v>0</v>
      </c>
      <c r="H28" s="15">
        <v>15900</v>
      </c>
      <c r="I28" s="24">
        <f t="shared" si="0"/>
        <v>393955.1699999999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1547044.58</v>
      </c>
      <c r="F29" s="15">
        <v>0</v>
      </c>
      <c r="G29" s="15">
        <v>0</v>
      </c>
      <c r="H29" s="15">
        <v>76115.73</v>
      </c>
      <c r="I29" s="24">
        <f t="shared" si="0"/>
        <v>1623160.31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1917935.14</v>
      </c>
      <c r="F30" s="15">
        <v>0</v>
      </c>
      <c r="G30" s="15">
        <v>0</v>
      </c>
      <c r="H30" s="15">
        <v>0</v>
      </c>
      <c r="I30" s="24">
        <f t="shared" si="0"/>
        <v>1917935.14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1006679.3500000002</v>
      </c>
      <c r="F31" s="15">
        <v>0</v>
      </c>
      <c r="G31" s="15">
        <v>0</v>
      </c>
      <c r="H31" s="15">
        <v>3101.98</v>
      </c>
      <c r="I31" s="24">
        <f t="shared" si="0"/>
        <v>1009781.3300000002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1678055.23</v>
      </c>
      <c r="F32" s="15">
        <v>0</v>
      </c>
      <c r="G32" s="15">
        <v>20700</v>
      </c>
      <c r="H32" s="15">
        <v>0</v>
      </c>
      <c r="I32" s="24">
        <f t="shared" si="0"/>
        <v>1698755.23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737317.43</v>
      </c>
      <c r="F33" s="15">
        <v>0</v>
      </c>
      <c r="G33" s="15">
        <v>0</v>
      </c>
      <c r="H33" s="15">
        <v>48009.09</v>
      </c>
      <c r="I33" s="24">
        <f t="shared" si="0"/>
        <v>785326.52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1163012.7</v>
      </c>
      <c r="F34" s="15">
        <v>0</v>
      </c>
      <c r="G34" s="15">
        <v>0</v>
      </c>
      <c r="H34" s="15">
        <v>0</v>
      </c>
      <c r="I34" s="24">
        <f t="shared" si="0"/>
        <v>1163012.7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10831722.33</v>
      </c>
      <c r="F35" s="15">
        <v>3611131.82</v>
      </c>
      <c r="G35" s="15">
        <v>1453029.8599999999</v>
      </c>
      <c r="H35" s="15">
        <v>272038.97</v>
      </c>
      <c r="I35" s="24">
        <f t="shared" si="0"/>
        <v>16167922.98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4909521.3100000005</v>
      </c>
      <c r="F36" s="15">
        <v>0</v>
      </c>
      <c r="G36" s="15">
        <v>700</v>
      </c>
      <c r="H36" s="15">
        <v>449979.16</v>
      </c>
      <c r="I36" s="24">
        <f t="shared" si="0"/>
        <v>5360200.470000001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2982739.4000000004</v>
      </c>
      <c r="F37" s="15">
        <v>0</v>
      </c>
      <c r="G37" s="15">
        <v>0</v>
      </c>
      <c r="H37" s="15">
        <v>39253</v>
      </c>
      <c r="I37" s="24">
        <f t="shared" si="0"/>
        <v>3048290.4000000004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210310.06999999998</v>
      </c>
      <c r="F38" s="15">
        <v>0</v>
      </c>
      <c r="G38" s="15">
        <v>0</v>
      </c>
      <c r="H38" s="15">
        <v>11960.49</v>
      </c>
      <c r="I38" s="24">
        <f t="shared" si="0"/>
        <v>222270.55999999997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2396631.3099999996</v>
      </c>
      <c r="F39" s="15">
        <v>0</v>
      </c>
      <c r="G39" s="15">
        <v>0</v>
      </c>
      <c r="H39" s="15">
        <v>110296.84</v>
      </c>
      <c r="I39" s="24">
        <f t="shared" si="0"/>
        <v>2506928.1499999994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3176165.2899999996</v>
      </c>
      <c r="F40" s="15">
        <v>0</v>
      </c>
      <c r="G40" s="15">
        <v>0</v>
      </c>
      <c r="H40" s="15">
        <v>0</v>
      </c>
      <c r="I40" s="24">
        <f t="shared" si="0"/>
        <v>3176165.2899999996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3917231.1</v>
      </c>
      <c r="F41" s="15">
        <v>0</v>
      </c>
      <c r="G41" s="15">
        <v>0</v>
      </c>
      <c r="H41" s="15">
        <v>0</v>
      </c>
      <c r="I41" s="24">
        <f t="shared" si="0"/>
        <v>3917231.1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2250769.2600000002</v>
      </c>
      <c r="F42" s="15">
        <v>0</v>
      </c>
      <c r="G42" s="15">
        <v>0</v>
      </c>
      <c r="H42" s="15">
        <v>0</v>
      </c>
      <c r="I42" s="24">
        <f t="shared" si="0"/>
        <v>2250769.2600000002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1765695.9499999997</v>
      </c>
      <c r="F43" s="15">
        <v>0</v>
      </c>
      <c r="G43" s="15">
        <v>1380</v>
      </c>
      <c r="H43" s="15">
        <v>1725</v>
      </c>
      <c r="I43" s="24">
        <f t="shared" si="0"/>
        <v>1768800.9499999997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76721.89000000001</v>
      </c>
      <c r="F44" s="15">
        <v>0</v>
      </c>
      <c r="G44" s="15">
        <v>0</v>
      </c>
      <c r="H44" s="15">
        <v>0</v>
      </c>
      <c r="I44" s="24">
        <f t="shared" si="0"/>
        <v>76721.89000000001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105454</v>
      </c>
      <c r="D46" s="6">
        <f t="shared" si="1"/>
        <v>0</v>
      </c>
      <c r="E46" s="6">
        <f t="shared" si="1"/>
        <v>126575077.66000003</v>
      </c>
      <c r="F46" s="6">
        <f t="shared" si="1"/>
        <v>3862696.82</v>
      </c>
      <c r="G46" s="6">
        <f t="shared" si="1"/>
        <v>1823093.06</v>
      </c>
      <c r="H46" s="6">
        <f t="shared" si="1"/>
        <v>3947322.8899999997</v>
      </c>
      <c r="I46" s="6">
        <f t="shared" si="1"/>
        <v>136313644.43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0.105454</v>
      </c>
      <c r="E62" s="29">
        <f>+C46/I46*100</f>
        <v>0.07736129456516211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126.57507766000002</v>
      </c>
      <c r="E64" s="29">
        <f>+E46/I46*100</f>
        <v>92.85576523852612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3.86269682</v>
      </c>
      <c r="E65" s="29">
        <f>+F46/I46*100</f>
        <v>2.833683184212405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1.8230930600000002</v>
      </c>
      <c r="E66" s="29">
        <f>+G46/I46*100</f>
        <v>1.337425220801134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3.9473228899999997</v>
      </c>
      <c r="E67" s="29">
        <f>+H46/I46*100</f>
        <v>2.895765061895205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112688939.56999996</v>
      </c>
      <c r="F12" s="15">
        <v>0</v>
      </c>
      <c r="G12" s="15">
        <v>0</v>
      </c>
      <c r="H12" s="15">
        <v>0</v>
      </c>
      <c r="I12" s="15">
        <v>184201845.16</v>
      </c>
      <c r="J12" s="24">
        <f aca="true" t="shared" si="0" ref="J12:J44">SUM(C12:I12)</f>
        <v>306090749.72999996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2062936.54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2919978.54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4747260.38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5400335.38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778735.54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970387.54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4060183.5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4411621.5</v>
      </c>
    </row>
    <row r="21" spans="1:10" ht="15" customHeight="1">
      <c r="A21" s="32" t="s">
        <v>44</v>
      </c>
      <c r="B21" s="3" t="s">
        <v>75</v>
      </c>
      <c r="C21" s="15">
        <v>895799</v>
      </c>
      <c r="D21" s="15">
        <v>0</v>
      </c>
      <c r="E21" s="15">
        <v>7065542.029999999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7961341.029999999</v>
      </c>
    </row>
    <row r="22" spans="1:10" ht="15" customHeight="1">
      <c r="A22" s="32" t="s">
        <v>45</v>
      </c>
      <c r="B22" s="3" t="s">
        <v>76</v>
      </c>
      <c r="C22" s="15">
        <v>1491794</v>
      </c>
      <c r="D22" s="15">
        <v>0</v>
      </c>
      <c r="E22" s="15">
        <v>4768691.11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6260485.11</v>
      </c>
    </row>
    <row r="23" spans="1:10" ht="15" customHeight="1">
      <c r="A23" s="32" t="s">
        <v>46</v>
      </c>
      <c r="B23" s="3" t="s">
        <v>77</v>
      </c>
      <c r="C23" s="15">
        <v>1136810</v>
      </c>
      <c r="D23" s="15">
        <v>0</v>
      </c>
      <c r="E23" s="15">
        <v>11057469.61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12194279.61</v>
      </c>
    </row>
    <row r="24" spans="1:10" ht="15" customHeight="1">
      <c r="A24" s="32" t="s">
        <v>47</v>
      </c>
      <c r="B24" s="3" t="s">
        <v>78</v>
      </c>
      <c r="C24" s="15">
        <v>6802488</v>
      </c>
      <c r="D24" s="15">
        <v>0</v>
      </c>
      <c r="E24" s="15">
        <v>11507313.370000001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18309801.37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917158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1903669.0299999998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1094510</v>
      </c>
      <c r="D29" s="15">
        <v>0</v>
      </c>
      <c r="E29" s="15">
        <v>2420287.74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3514797.74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5724938.38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6418598.38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4161795.4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5389915.4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1177929.3599999999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1100326192.5</v>
      </c>
      <c r="F34" s="15">
        <v>0</v>
      </c>
      <c r="G34" s="15">
        <v>68122189</v>
      </c>
      <c r="H34" s="15">
        <v>0</v>
      </c>
      <c r="I34" s="15">
        <v>0</v>
      </c>
      <c r="J34" s="24">
        <f t="shared" si="0"/>
        <v>1168448381.5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36963572.77000001</v>
      </c>
      <c r="F35" s="15">
        <v>0</v>
      </c>
      <c r="G35" s="15">
        <v>0</v>
      </c>
      <c r="H35" s="15">
        <v>0</v>
      </c>
      <c r="I35" s="15">
        <v>37947479.78</v>
      </c>
      <c r="J35" s="24">
        <f t="shared" si="0"/>
        <v>74911052.55000001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8541282.99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9343446.99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3057159.16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3117951.16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42315952.230000004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42466334.230000004</v>
      </c>
    </row>
    <row r="39" spans="1:10" ht="15" customHeight="1">
      <c r="A39" s="32" t="s">
        <v>62</v>
      </c>
      <c r="B39" s="3" t="s">
        <v>93</v>
      </c>
      <c r="C39" s="15">
        <v>11707034</v>
      </c>
      <c r="D39" s="15">
        <v>0</v>
      </c>
      <c r="E39" s="15">
        <v>41724450.27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53431484.27</v>
      </c>
    </row>
    <row r="40" spans="1:10" ht="15" customHeight="1">
      <c r="A40" s="32" t="s">
        <v>63</v>
      </c>
      <c r="B40" s="3" t="s">
        <v>94</v>
      </c>
      <c r="C40" s="15">
        <v>9591688</v>
      </c>
      <c r="D40" s="15">
        <v>0</v>
      </c>
      <c r="E40" s="15">
        <v>20147601.509999998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29739289.509999998</v>
      </c>
    </row>
    <row r="41" spans="1:10" ht="15" customHeight="1">
      <c r="A41" s="2" t="s">
        <v>64</v>
      </c>
      <c r="B41" s="3" t="s">
        <v>95</v>
      </c>
      <c r="C41" s="15">
        <v>2829078</v>
      </c>
      <c r="D41" s="15">
        <v>0</v>
      </c>
      <c r="E41" s="15">
        <v>12098431.34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14927509.34</v>
      </c>
    </row>
    <row r="42" spans="1:10" ht="15" customHeight="1">
      <c r="A42" s="32" t="s">
        <v>65</v>
      </c>
      <c r="B42" s="3" t="s">
        <v>96</v>
      </c>
      <c r="C42" s="15">
        <v>1904385</v>
      </c>
      <c r="D42" s="15">
        <v>0</v>
      </c>
      <c r="E42" s="15">
        <v>5993013.109999999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7897398.109999999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1268896.27</v>
      </c>
      <c r="J44" s="24">
        <f t="shared" si="0"/>
        <v>1268896.27</v>
      </c>
    </row>
    <row r="45" spans="1:10" ht="12.75">
      <c r="A45" s="58" t="s">
        <v>7</v>
      </c>
      <c r="B45" s="59"/>
      <c r="C45" s="6">
        <f aca="true" t="shared" si="1" ref="C45:J45">SUM(C12:C44)</f>
        <v>55659256</v>
      </c>
      <c r="D45" s="6">
        <f t="shared" si="1"/>
        <v>0</v>
      </c>
      <c r="E45" s="6">
        <f t="shared" si="1"/>
        <v>1493992407.7999997</v>
      </c>
      <c r="F45" s="6">
        <f t="shared" si="1"/>
        <v>0</v>
      </c>
      <c r="G45" s="6">
        <f t="shared" si="1"/>
        <v>68122189</v>
      </c>
      <c r="H45" s="6">
        <f t="shared" si="1"/>
        <v>0</v>
      </c>
      <c r="I45" s="6">
        <f t="shared" si="1"/>
        <v>223418221.21</v>
      </c>
      <c r="J45" s="6">
        <f t="shared" si="1"/>
        <v>1841192074.0099998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55.659256</v>
      </c>
      <c r="E67" s="29">
        <f>+C45/J45*100</f>
        <v>3.023001064673153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1493.9924077999997</v>
      </c>
      <c r="E69" s="29">
        <f>+E45/J45*100</f>
        <v>81.14266995219998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68.122189</v>
      </c>
      <c r="E71" s="29">
        <f>+G45/J45*100</f>
        <v>3.699895842568678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223.41822121</v>
      </c>
      <c r="E73" s="29">
        <f>+I45/J45*100</f>
        <v>12.134433140558185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445411.12</v>
      </c>
      <c r="E12" s="15">
        <v>0</v>
      </c>
      <c r="F12" s="15">
        <v>0</v>
      </c>
      <c r="G12" s="15">
        <v>91974.26000000001</v>
      </c>
      <c r="H12" s="24">
        <f>SUM(C12:G12)</f>
        <v>537385.38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2785574.36</v>
      </c>
      <c r="E13" s="15">
        <v>0</v>
      </c>
      <c r="F13" s="15">
        <v>0</v>
      </c>
      <c r="G13" s="15">
        <v>24484.4</v>
      </c>
      <c r="H13" s="24">
        <f aca="true" t="shared" si="0" ref="H13:H43">SUM(C13:G13)</f>
        <v>2810058.76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25738.41</v>
      </c>
      <c r="D14" s="15">
        <v>4851093.79</v>
      </c>
      <c r="E14" s="15">
        <v>0</v>
      </c>
      <c r="F14" s="15">
        <v>0</v>
      </c>
      <c r="G14" s="15">
        <v>21886.25</v>
      </c>
      <c r="H14" s="24">
        <f t="shared" si="0"/>
        <v>4898718.45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6694852.099999999</v>
      </c>
      <c r="E15" s="15">
        <v>0</v>
      </c>
      <c r="F15" s="15">
        <v>0</v>
      </c>
      <c r="G15" s="15">
        <v>149845.02</v>
      </c>
      <c r="H15" s="24">
        <f t="shared" si="0"/>
        <v>6844697.119999998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1288966.9400000002</v>
      </c>
      <c r="E16" s="15">
        <v>0</v>
      </c>
      <c r="F16" s="15">
        <v>0</v>
      </c>
      <c r="G16" s="15">
        <v>0</v>
      </c>
      <c r="H16" s="24">
        <f t="shared" si="0"/>
        <v>1288966.9400000002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19215312.790000003</v>
      </c>
      <c r="E17" s="15">
        <v>0</v>
      </c>
      <c r="F17" s="15">
        <v>50325</v>
      </c>
      <c r="G17" s="15">
        <v>249316.4</v>
      </c>
      <c r="H17" s="24">
        <f t="shared" si="0"/>
        <v>19514954.19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15923332.44</v>
      </c>
      <c r="E18" s="15">
        <v>0</v>
      </c>
      <c r="F18" s="15">
        <v>0</v>
      </c>
      <c r="G18" s="15">
        <v>10841</v>
      </c>
      <c r="H18" s="24">
        <f t="shared" si="0"/>
        <v>15934173.44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19258763.02</v>
      </c>
      <c r="E19" s="15">
        <v>0</v>
      </c>
      <c r="F19" s="15">
        <v>0</v>
      </c>
      <c r="G19" s="15">
        <v>0</v>
      </c>
      <c r="H19" s="24">
        <f t="shared" si="0"/>
        <v>19258763.02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3167314.86</v>
      </c>
      <c r="E20" s="15">
        <v>0</v>
      </c>
      <c r="F20" s="15">
        <v>0</v>
      </c>
      <c r="G20" s="15">
        <v>0</v>
      </c>
      <c r="H20" s="24">
        <f t="shared" si="0"/>
        <v>3167314.86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4878230.43</v>
      </c>
      <c r="E21" s="15">
        <v>0</v>
      </c>
      <c r="F21" s="15">
        <v>0</v>
      </c>
      <c r="G21" s="15">
        <v>0</v>
      </c>
      <c r="H21" s="24">
        <f t="shared" si="0"/>
        <v>4878230.43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24757042.59</v>
      </c>
      <c r="E22" s="15">
        <v>0</v>
      </c>
      <c r="F22" s="15">
        <v>0</v>
      </c>
      <c r="G22" s="15">
        <v>22500</v>
      </c>
      <c r="H22" s="24">
        <f t="shared" si="0"/>
        <v>24779542.59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18343967.109999992</v>
      </c>
      <c r="E23" s="15">
        <v>0</v>
      </c>
      <c r="F23" s="15">
        <v>0</v>
      </c>
      <c r="G23" s="15">
        <v>1385056</v>
      </c>
      <c r="H23" s="24">
        <f t="shared" si="0"/>
        <v>19729023.109999992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15295418.03</v>
      </c>
      <c r="E24" s="15">
        <v>0</v>
      </c>
      <c r="F24" s="15">
        <v>0</v>
      </c>
      <c r="G24" s="15">
        <v>68650</v>
      </c>
      <c r="H24" s="24">
        <f t="shared" si="0"/>
        <v>15364068.03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17327108.000000004</v>
      </c>
      <c r="E25" s="15">
        <v>0</v>
      </c>
      <c r="F25" s="15">
        <v>0</v>
      </c>
      <c r="G25" s="15">
        <v>85801.07</v>
      </c>
      <c r="H25" s="24">
        <f t="shared" si="0"/>
        <v>17412909.070000004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5107500.93</v>
      </c>
      <c r="E26" s="15">
        <v>0</v>
      </c>
      <c r="F26" s="15">
        <v>0</v>
      </c>
      <c r="G26" s="15">
        <v>0</v>
      </c>
      <c r="H26" s="24">
        <f t="shared" si="0"/>
        <v>5107500.93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4484815.46</v>
      </c>
      <c r="E27" s="15">
        <v>0</v>
      </c>
      <c r="F27" s="15">
        <v>0</v>
      </c>
      <c r="G27" s="15">
        <v>38796</v>
      </c>
      <c r="H27" s="24">
        <f t="shared" si="0"/>
        <v>4523611.46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3334879.630000001</v>
      </c>
      <c r="E28" s="15">
        <v>0</v>
      </c>
      <c r="F28" s="15">
        <v>0</v>
      </c>
      <c r="G28" s="15">
        <v>0</v>
      </c>
      <c r="H28" s="24">
        <f t="shared" si="0"/>
        <v>3334879.630000001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2731134.8800000004</v>
      </c>
      <c r="E29" s="15">
        <v>0</v>
      </c>
      <c r="F29" s="15">
        <v>0</v>
      </c>
      <c r="G29" s="15">
        <v>31831.21</v>
      </c>
      <c r="H29" s="24">
        <f t="shared" si="0"/>
        <v>2762966.0900000003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11936560.430000002</v>
      </c>
      <c r="E30" s="15">
        <v>0</v>
      </c>
      <c r="F30" s="15">
        <v>0</v>
      </c>
      <c r="G30" s="15">
        <v>9087.65</v>
      </c>
      <c r="H30" s="24">
        <f t="shared" si="0"/>
        <v>11945648.080000002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5315766.72</v>
      </c>
      <c r="E31" s="15">
        <v>0</v>
      </c>
      <c r="F31" s="15">
        <v>0</v>
      </c>
      <c r="G31" s="15">
        <v>88593.41</v>
      </c>
      <c r="H31" s="24">
        <f t="shared" si="0"/>
        <v>5404360.13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2779379.3</v>
      </c>
      <c r="E32" s="15">
        <v>0</v>
      </c>
      <c r="F32" s="15">
        <v>0</v>
      </c>
      <c r="G32" s="15">
        <v>24227.92</v>
      </c>
      <c r="H32" s="24">
        <f t="shared" si="0"/>
        <v>2803607.2199999997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5852524.65</v>
      </c>
      <c r="E33" s="15">
        <v>0</v>
      </c>
      <c r="F33" s="15">
        <v>0</v>
      </c>
      <c r="G33" s="15">
        <v>6800</v>
      </c>
      <c r="H33" s="24">
        <f t="shared" si="0"/>
        <v>5859324.65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2371574.9699999997</v>
      </c>
      <c r="E34" s="15">
        <v>0</v>
      </c>
      <c r="F34" s="15">
        <v>0</v>
      </c>
      <c r="G34" s="15">
        <v>0</v>
      </c>
      <c r="H34" s="24">
        <f t="shared" si="0"/>
        <v>2371574.9699999997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3558205.99</v>
      </c>
      <c r="H35" s="24">
        <f t="shared" si="0"/>
        <v>3558205.99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42449809.67</v>
      </c>
      <c r="E36" s="15">
        <v>0</v>
      </c>
      <c r="F36" s="15">
        <v>0</v>
      </c>
      <c r="G36" s="15">
        <v>0</v>
      </c>
      <c r="H36" s="24">
        <f t="shared" si="0"/>
        <v>42449809.67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2292644</v>
      </c>
      <c r="E37" s="15">
        <v>0</v>
      </c>
      <c r="F37" s="15">
        <v>0</v>
      </c>
      <c r="G37" s="15">
        <v>17848.63</v>
      </c>
      <c r="H37" s="24">
        <f t="shared" si="0"/>
        <v>2310492.63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16523655.620000001</v>
      </c>
      <c r="E38" s="15">
        <v>0</v>
      </c>
      <c r="F38" s="15">
        <v>0</v>
      </c>
      <c r="G38" s="15">
        <v>9337.81</v>
      </c>
      <c r="H38" s="24">
        <f t="shared" si="0"/>
        <v>16532993.430000002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21202047.339999996</v>
      </c>
      <c r="E39" s="15">
        <v>0</v>
      </c>
      <c r="F39" s="15">
        <v>0</v>
      </c>
      <c r="G39" s="15">
        <v>2262789.71</v>
      </c>
      <c r="H39" s="24">
        <f t="shared" si="0"/>
        <v>23464837.049999997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29149379.380000003</v>
      </c>
      <c r="E40" s="15">
        <v>0</v>
      </c>
      <c r="F40" s="15">
        <v>0</v>
      </c>
      <c r="G40" s="15">
        <v>1431914.07</v>
      </c>
      <c r="H40" s="24">
        <f t="shared" si="0"/>
        <v>30581293.450000003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14040488.590000002</v>
      </c>
      <c r="E41" s="15">
        <v>0</v>
      </c>
      <c r="F41" s="15">
        <v>0</v>
      </c>
      <c r="G41" s="15">
        <v>3072481.54</v>
      </c>
      <c r="H41" s="24">
        <f t="shared" si="0"/>
        <v>17112970.130000003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15043078.520000003</v>
      </c>
      <c r="E42" s="15">
        <v>0</v>
      </c>
      <c r="F42" s="15">
        <v>0</v>
      </c>
      <c r="G42" s="15">
        <v>665911.51</v>
      </c>
      <c r="H42" s="24">
        <f t="shared" si="0"/>
        <v>15708990.030000003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1647888.44</v>
      </c>
      <c r="E43" s="15">
        <v>0</v>
      </c>
      <c r="F43" s="15">
        <v>0</v>
      </c>
      <c r="G43" s="15">
        <v>0</v>
      </c>
      <c r="H43" s="24">
        <f t="shared" si="0"/>
        <v>1647888.44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25738.41</v>
      </c>
      <c r="D44" s="6">
        <f t="shared" si="1"/>
        <v>340495516.10999995</v>
      </c>
      <c r="E44" s="6">
        <f t="shared" si="1"/>
        <v>0</v>
      </c>
      <c r="F44" s="6">
        <f t="shared" si="1"/>
        <v>50325</v>
      </c>
      <c r="G44" s="6">
        <f t="shared" si="1"/>
        <v>13328179.85</v>
      </c>
      <c r="H44" s="6">
        <f t="shared" si="1"/>
        <v>353899759.37000006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0.02573841</v>
      </c>
      <c r="E63" s="29">
        <f>+C44/H44*100</f>
        <v>0.0072727966941313026</v>
      </c>
    </row>
    <row r="64" spans="3:5" ht="12.75">
      <c r="C64" s="28" t="s">
        <v>113</v>
      </c>
      <c r="D64" s="29">
        <f>+D44/$C$61</f>
        <v>340.49551611</v>
      </c>
      <c r="E64" s="29">
        <f>+D44/H44*100</f>
        <v>96.21241809153477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0.050325</v>
      </c>
      <c r="E66" s="29">
        <f>+F44/H44*100</f>
        <v>0.014220128346395825</v>
      </c>
    </row>
    <row r="67" spans="3:5" ht="12.75">
      <c r="C67" s="28" t="s">
        <v>118</v>
      </c>
      <c r="D67" s="29">
        <f>+G44/$C$61</f>
        <v>13.32817985</v>
      </c>
      <c r="E67" s="29">
        <f>+G44/H44*100</f>
        <v>3.766088983424673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486300</v>
      </c>
      <c r="F12" s="15">
        <v>0</v>
      </c>
      <c r="G12" s="15">
        <v>0</v>
      </c>
      <c r="H12" s="41">
        <f>SUM(C12:G12)</f>
        <v>486300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1054907</v>
      </c>
      <c r="F13" s="15">
        <v>0</v>
      </c>
      <c r="G13" s="15">
        <v>0</v>
      </c>
      <c r="H13" s="41">
        <f>SUM(C13:G13)</f>
        <v>1054907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61377.54</v>
      </c>
      <c r="F14" s="15">
        <v>0</v>
      </c>
      <c r="G14" s="15">
        <v>0</v>
      </c>
      <c r="H14" s="41">
        <f>SUM(C14:G14)</f>
        <v>61377.54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193256.28</v>
      </c>
      <c r="F15" s="15">
        <v>0</v>
      </c>
      <c r="G15" s="15">
        <v>0</v>
      </c>
      <c r="H15" s="41">
        <f>SUM(C15:G15)</f>
        <v>193256.28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1795840.82</v>
      </c>
      <c r="F16" s="6">
        <f t="shared" si="0"/>
        <v>0</v>
      </c>
      <c r="G16" s="6">
        <f t="shared" si="0"/>
        <v>0</v>
      </c>
      <c r="H16" s="42">
        <f t="shared" si="0"/>
        <v>1795840.82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2022-11-22T21:40:12Z</dcterms:modified>
  <cp:category/>
  <cp:version/>
  <cp:contentType/>
  <cp:contentStatus/>
</cp:coreProperties>
</file>