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<sst xmlns="http://schemas.openxmlformats.org/spreadsheetml/2006/main" count="674" uniqueCount="171">
  <si>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</si>
  <si>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</si>
  <si>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</si>
  <si>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</si>
  <si>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</si>
  <si>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</si>
  <si>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</si>
  <si>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</si>
  <si>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</si>
  <si>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</si>
  <si>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</si>
  <si>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</si>
  <si>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</si>
  <si>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</si>
  <si>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</si>
  <si>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</si>
  <si>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</si>
  <si>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</si>
  <si>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</si>
  <si>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</si>
  <si>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</si>
  <si>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</si>
  <si>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</si>
  <si>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</si>
  <si>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</si>
  <si>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</si>
  <si>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</si>
  <si>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</si>
  <si>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</si>
  <si>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</si>
  <si>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</si>
  <si>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</si>
  <si>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</si>
  <si>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</si>
  <si>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</si>
  <si>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</si>
  <si>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</si>
  <si>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</si>
  <si>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</si>
  <si>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</si>
  <si>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</si>
  <si>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</si>
  <si>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</si>
  <si>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</si>
  <si>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</si>
  <si>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</si>
  <si>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</si>
  <si>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</si>
  <si>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</si>
  <si>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</si>
  <si>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</si>
  <si>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</si>
  <si>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</si>
  <si>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</si>
  <si>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</si>
  <si>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</si>
  <si>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</si>
  <si>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</si>
  <si>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</si>
  <si>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</si>
  <si>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</si>
  <si>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</si>
  <si>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</si>
  <si>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</si>
  <si>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</si>
  <si>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</si>
  <si>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</si>
  <si>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</si>
  <si>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</si>
  <si>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</si>
  <si>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</si>
  <si>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</si>
  <si>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</si>
  <si>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</si>
  <si>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</si>
  <si>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</si>
  <si>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</si>
  <si>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</si>
  <si>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</si>
  <si>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</si>
  <si>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</si>
  <si>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</si>
  <si>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</si>
  <si>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</si>
  <si>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</si>
  <si>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</si>
  <si>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</si>
  <si>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</si>
  <si>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</si>
  <si>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</si>
  <si>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</si>
  <si>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</si>
  <si>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</si>
  <si>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</si>
  <si>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</si>
  <si>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</si>
  <si>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</si>
  <si>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</si>
  <si>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</si>
  <si>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</si>
  <si>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</si>
  <si>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</si>
  <si>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</si>
  <si>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</si>
  <si>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</si>
  <si>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</si>
  <si>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</si>
  <si>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</si>
  <si>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</si>
  <si>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</si>
  <si>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</si>
  <si>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</si>
  <si>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</si>
  <si>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</si>
  <si>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</si>
  <si>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</si>
  <si>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</si>
  <si>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</si>
  <si>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</si>
  <si>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</si>
  <si>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</si>
  <si>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</si>
  <si>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</si>
  <si>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</si>
  <si>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</si>
  <si>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</si>
  <si>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</si>
  <si>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</si>
  <si>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</si>
  <si>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</si>
  <si>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</si>
  <si>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</si>
  <si>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</si>
  <si>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</si>
  <si>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</si>
  <si>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</si>
  <si>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</si>
  <si>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</si>
  <si>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</si>
  <si>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</si>
  <si>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</si>
  <si>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</si>
  <si>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</si>
  <si>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</si>
  <si>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</si>
  <si>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</si>
  <si>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</si>
  <si>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</si>
  <si>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</si>
  <si>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</si>
  <si>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</si>
  <si>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</si>
  <si>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</si>
  <si>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</si>
  <si>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</si>
  <si>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</si>
  <si>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</si>
  <si>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</si>
  <si>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</si>
  <si>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</si>
  <si>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</si>
  <si>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</si>
  <si>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</si>
  <si>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</si>
  <si>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</si>
  <si>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</si>
  <si>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</si>
  <si>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</si>
  <si>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</si>
  <si>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DICIEMBRE 2022</t>
  </si>
  <si>
    <t>Fuente: Reporte SIAF Operaciones en Linea al 31 de Diciembre del 2022</t>
  </si>
</sst>
</file>

<file path=xl/styles.xml><?xml version="1.0" encoding="utf-8"?>
<styleSheet xmlns="http://schemas.openxmlformats.org/spreadsheetml/2006/main">
  <numFmts count="6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.0"/>
    <numFmt numFmtId="201" formatCode="_-* #,##0.0\ _€_-;\-* #,##0.0\ _€_-;_-* &quot;-&quot;??\ _€_-;_-@_-"/>
    <numFmt numFmtId="202" formatCode="_-* #,##0\ _€_-;\-* #,##0\ _€_-;_-* &quot;-&quot;??\ _€_-;_-@_-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0.0000000"/>
    <numFmt numFmtId="209" formatCode="_ * #,##0_ ;_ * \-#,##0_ ;_ * &quot;-&quot;??_ ;_ @_ "/>
    <numFmt numFmtId="210" formatCode="0.0%"/>
    <numFmt numFmtId="211" formatCode="#,##0.000"/>
    <numFmt numFmtId="212" formatCode="_-* #,##0_-;\-* #,##0_-;_-* &quot;-&quot;??_-;_-@_-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sz val="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6.3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202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7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7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2" fontId="1" fillId="0" borderId="0" xfId="49" applyNumberFormat="1" applyFont="1" applyFill="1" applyBorder="1" applyAlignment="1" applyProtection="1">
      <alignment vertical="center"/>
      <protection/>
    </xf>
    <xf numFmtId="202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169" fontId="1" fillId="33" borderId="10" xfId="0" applyNumberFormat="1" applyFont="1" applyFill="1" applyBorder="1" applyAlignment="1" applyProtection="1">
      <alignment vertical="center"/>
      <protection/>
    </xf>
    <xf numFmtId="212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202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- 2022</a:t>
            </a:r>
          </a:p>
        </c:rich>
      </c:tx>
      <c:layout>
        <c:manualLayout>
          <c:xMode val="factor"/>
          <c:yMode val="factor"/>
          <c:x val="-0.042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2675"/>
          <c:w val="0.9992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7739763"/>
        <c:axId val="4113548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7021933"/>
        <c:axId val="64761942"/>
      </c:line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39763"/>
        <c:crossesAt val="1"/>
        <c:crossBetween val="between"/>
        <c:dispUnits/>
      </c:valAx>
      <c:catAx>
        <c:axId val="37021933"/>
        <c:scaling>
          <c:orientation val="minMax"/>
        </c:scaling>
        <c:axPos val="b"/>
        <c:delete val="1"/>
        <c:majorTickMark val="out"/>
        <c:minorTickMark val="none"/>
        <c:tickLblPos val="nextTo"/>
        <c:crossAx val="64761942"/>
        <c:crosses val="autoZero"/>
        <c:auto val="1"/>
        <c:lblOffset val="100"/>
        <c:tickLblSkip val="1"/>
        <c:noMultiLvlLbl val="0"/>
      </c:catAx>
      <c:valAx>
        <c:axId val="647619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219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8475"/>
          <c:w val="0.03225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45986567"/>
        <c:axId val="11225920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33924417"/>
        <c:axId val="36884298"/>
      </c:lineChart>
      <c:catAx>
        <c:axId val="45986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225920"/>
        <c:crosses val="autoZero"/>
        <c:auto val="1"/>
        <c:lblOffset val="100"/>
        <c:tickLblSkip val="1"/>
        <c:noMultiLvlLbl val="0"/>
      </c:catAx>
      <c:valAx>
        <c:axId val="112259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986567"/>
        <c:crossesAt val="1"/>
        <c:crossBetween val="between"/>
        <c:dispUnits/>
      </c:valAx>
      <c:catAx>
        <c:axId val="33924417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4298"/>
        <c:crosses val="autoZero"/>
        <c:auto val="1"/>
        <c:lblOffset val="100"/>
        <c:tickLblSkip val="1"/>
        <c:noMultiLvlLbl val="0"/>
      </c:catAx>
      <c:valAx>
        <c:axId val="368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244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175"/>
          <c:w val="0.12275"/>
          <c:h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63523227"/>
        <c:axId val="34838132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45107733"/>
        <c:axId val="3316414"/>
      </c:lineChart>
      <c:catAx>
        <c:axId val="63523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838132"/>
        <c:crosses val="autoZero"/>
        <c:auto val="1"/>
        <c:lblOffset val="100"/>
        <c:tickLblSkip val="1"/>
        <c:noMultiLvlLbl val="0"/>
      </c:catAx>
      <c:valAx>
        <c:axId val="34838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23227"/>
        <c:crossesAt val="1"/>
        <c:crossBetween val="between"/>
        <c:dispUnits/>
      </c:valAx>
      <c:catAx>
        <c:axId val="4510773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6414"/>
        <c:crosses val="autoZero"/>
        <c:auto val="1"/>
        <c:lblOffset val="100"/>
        <c:tickLblSkip val="1"/>
        <c:noMultiLvlLbl val="0"/>
      </c:catAx>
      <c:valAx>
        <c:axId val="331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1077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75"/>
          <c:w val="0.10775"/>
          <c:h val="0.0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9847727"/>
        <c:axId val="194088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1746793"/>
        <c:axId val="15721138"/>
      </c:line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088"/>
        <c:crosses val="autoZero"/>
        <c:auto val="1"/>
        <c:lblOffset val="100"/>
        <c:tickLblSkip val="1"/>
        <c:noMultiLvlLbl val="0"/>
      </c:catAx>
      <c:valAx>
        <c:axId val="194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847727"/>
        <c:crossesAt val="1"/>
        <c:crossBetween val="between"/>
        <c:dispUnits/>
      </c:valAx>
      <c:catAx>
        <c:axId val="1746793"/>
        <c:scaling>
          <c:orientation val="minMax"/>
        </c:scaling>
        <c:axPos val="b"/>
        <c:delete val="1"/>
        <c:majorTickMark val="out"/>
        <c:minorTickMark val="none"/>
        <c:tickLblPos val="nextTo"/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467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975"/>
          <c:y val="0.96825"/>
          <c:w val="0.116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7272515"/>
        <c:axId val="65452636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52202813"/>
        <c:axId val="63270"/>
      </c:lineChart>
      <c:catAx>
        <c:axId val="7272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52636"/>
        <c:crosses val="autoZero"/>
        <c:auto val="1"/>
        <c:lblOffset val="100"/>
        <c:tickLblSkip val="1"/>
        <c:noMultiLvlLbl val="0"/>
      </c:catAx>
      <c:valAx>
        <c:axId val="65452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72515"/>
        <c:crossesAt val="1"/>
        <c:crossBetween val="between"/>
        <c:dispUnits/>
      </c:valAx>
      <c:catAx>
        <c:axId val="5220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63270"/>
        <c:crosses val="autoZero"/>
        <c:auto val="1"/>
        <c:lblOffset val="100"/>
        <c:tickLblSkip val="1"/>
        <c:noMultiLvlLbl val="0"/>
      </c:catAx>
      <c:valAx>
        <c:axId val="63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028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75"/>
          <c:y val="0.95125"/>
          <c:w val="0.122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569431"/>
        <c:axId val="5124880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46123921"/>
        <c:axId val="12462106"/>
      </c:lineChart>
      <c:catAx>
        <c:axId val="569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4880"/>
        <c:crosses val="autoZero"/>
        <c:auto val="1"/>
        <c:lblOffset val="100"/>
        <c:tickLblSkip val="1"/>
        <c:noMultiLvlLbl val="0"/>
      </c:catAx>
      <c:valAx>
        <c:axId val="5124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431"/>
        <c:crossesAt val="1"/>
        <c:crossBetween val="between"/>
        <c:dispUnits/>
      </c:valAx>
      <c:catAx>
        <c:axId val="46123921"/>
        <c:scaling>
          <c:orientation val="minMax"/>
        </c:scaling>
        <c:axPos val="b"/>
        <c:delete val="1"/>
        <c:majorTickMark val="out"/>
        <c:minorTickMark val="none"/>
        <c:tickLblPos val="nextTo"/>
        <c:crossAx val="12462106"/>
        <c:crosses val="autoZero"/>
        <c:auto val="1"/>
        <c:lblOffset val="100"/>
        <c:tickLblSkip val="1"/>
        <c:noMultiLvlLbl val="0"/>
      </c:catAx>
      <c:valAx>
        <c:axId val="12462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1239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8"/>
          <c:w val="0.12425"/>
          <c:h val="0.0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70129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customWidth="1"/>
    <col min="20" max="20" width="5.8515625" style="8" customWidth="1"/>
    <col min="21" max="21" width="11.7109375" style="8" customWidth="1"/>
    <col min="22" max="22" width="5.8515625" style="8" customWidth="1"/>
    <col min="23" max="23" width="11.7109375" style="8" customWidth="1"/>
    <col min="24" max="24" width="5.8515625" style="8" customWidth="1"/>
    <col min="25" max="25" width="11.7109375" style="8" customWidth="1"/>
    <col min="26" max="26" width="5.8515625" style="8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115743981.28000012</v>
      </c>
      <c r="D13" s="39">
        <f aca="true" t="shared" si="0" ref="D13:D47">+C13/$C$47*100</f>
        <v>16.517010161147997</v>
      </c>
      <c r="E13" s="41">
        <v>127725734.78999989</v>
      </c>
      <c r="F13" s="39">
        <f aca="true" t="shared" si="1" ref="F13:F47">+E13/$E$47*100</f>
        <v>17.35210843513911</v>
      </c>
      <c r="G13" s="41">
        <v>127301583.74000005</v>
      </c>
      <c r="H13" s="39">
        <f aca="true" t="shared" si="2" ref="H13:H47">+G13/$G$47*100</f>
        <v>15.673224905905943</v>
      </c>
      <c r="I13" s="4">
        <v>247881530.50000012</v>
      </c>
      <c r="J13" s="39">
        <f aca="true" t="shared" si="3" ref="J13:J47">+I13/$I$47*100</f>
        <v>15.759161968809751</v>
      </c>
      <c r="K13" s="4">
        <v>134247034.22000003</v>
      </c>
      <c r="L13" s="39">
        <f aca="true" t="shared" si="4" ref="L13:L47">+K13/$K$47*100</f>
        <v>15.217552697655446</v>
      </c>
      <c r="M13" s="4">
        <v>117010364.74000002</v>
      </c>
      <c r="N13" s="39">
        <f aca="true" t="shared" si="5" ref="N13:N47">+M13/$M$47*100</f>
        <v>16.700416852209354</v>
      </c>
      <c r="O13" s="4">
        <v>142778996.61</v>
      </c>
      <c r="P13" s="39">
        <f aca="true" t="shared" si="6" ref="P13:P47">+O13/$O$47*100</f>
        <v>14.201287217646149</v>
      </c>
      <c r="Q13" s="4">
        <v>105790681.7999999</v>
      </c>
      <c r="R13" s="39">
        <f aca="true" t="shared" si="7" ref="R13:R47">+Q13/$Q$47*100</f>
        <v>10.971668485993028</v>
      </c>
      <c r="S13" s="4">
        <v>109923928.4299999</v>
      </c>
      <c r="T13" s="39">
        <f aca="true" t="shared" si="8" ref="T13:T47">+S13/$S$47*100</f>
        <v>15.868503746329152</v>
      </c>
      <c r="U13" s="4">
        <v>143165073.3399999</v>
      </c>
      <c r="V13" s="39">
        <f aca="true" t="shared" si="9" ref="V13:V47">+U13/$U$47*100</f>
        <v>17.92518666855821</v>
      </c>
      <c r="W13" s="4">
        <v>124568214.62999994</v>
      </c>
      <c r="X13" s="39">
        <f aca="true" t="shared" si="10" ref="X13:X47">+W13/$W$47*100</f>
        <v>15.119594227691355</v>
      </c>
      <c r="Y13" s="4">
        <v>171450319.95999992</v>
      </c>
      <c r="Z13" s="39">
        <f aca="true" t="shared" si="11" ref="Z13:Z47">+Y13/$Y$47*100</f>
        <v>8.9929192539489</v>
      </c>
      <c r="AA13" s="24">
        <f aca="true" t="shared" si="12" ref="AA13:AA46">+C13+E13+G13+I13+K13+M13+O13+Q13+S13+U13+W13+Y13</f>
        <v>1667587444.0399995</v>
      </c>
      <c r="AB13" s="8"/>
    </row>
    <row r="14" spans="1:28" ht="15" customHeight="1">
      <c r="A14" s="2" t="s">
        <v>35</v>
      </c>
      <c r="B14" s="3" t="s">
        <v>66</v>
      </c>
      <c r="C14" s="41">
        <v>2652730.539999999</v>
      </c>
      <c r="D14" s="39">
        <f t="shared" si="0"/>
        <v>0.37855253292154206</v>
      </c>
      <c r="E14" s="41">
        <v>2861235.209999999</v>
      </c>
      <c r="F14" s="39">
        <f t="shared" si="1"/>
        <v>0.3887115130242741</v>
      </c>
      <c r="G14" s="41">
        <v>3316127.119999999</v>
      </c>
      <c r="H14" s="39">
        <f t="shared" si="2"/>
        <v>0.40827776561276985</v>
      </c>
      <c r="I14" s="4">
        <v>3531683.240000001</v>
      </c>
      <c r="J14" s="39">
        <f t="shared" si="3"/>
        <v>0.22452809650411124</v>
      </c>
      <c r="K14" s="4">
        <v>4007714.300000001</v>
      </c>
      <c r="L14" s="39">
        <f t="shared" si="4"/>
        <v>0.45429386140071193</v>
      </c>
      <c r="M14" s="4">
        <v>3938255.36</v>
      </c>
      <c r="N14" s="39">
        <f t="shared" si="5"/>
        <v>0.5620912842088095</v>
      </c>
      <c r="O14" s="4">
        <v>5125424.78</v>
      </c>
      <c r="P14" s="39">
        <f t="shared" si="6"/>
        <v>0.5097922743639935</v>
      </c>
      <c r="Q14" s="4">
        <v>4358196.149999999</v>
      </c>
      <c r="R14" s="39">
        <f t="shared" si="7"/>
        <v>0.4519933376091654</v>
      </c>
      <c r="S14" s="4">
        <v>4076094.150000002</v>
      </c>
      <c r="T14" s="39">
        <f t="shared" si="8"/>
        <v>0.5884207034217748</v>
      </c>
      <c r="U14" s="4">
        <v>5251089.449999998</v>
      </c>
      <c r="V14" s="39">
        <f t="shared" si="9"/>
        <v>0.6574701245813416</v>
      </c>
      <c r="W14" s="4">
        <v>7993908.0600000005</v>
      </c>
      <c r="X14" s="39">
        <f t="shared" si="10"/>
        <v>0.9702687521023795</v>
      </c>
      <c r="Y14" s="4">
        <v>13989470.660000004</v>
      </c>
      <c r="Z14" s="39">
        <f t="shared" si="11"/>
        <v>0.7337762920490225</v>
      </c>
      <c r="AA14" s="24">
        <f t="shared" si="12"/>
        <v>61101929.02</v>
      </c>
      <c r="AB14" s="8"/>
    </row>
    <row r="15" spans="1:28" ht="15" customHeight="1">
      <c r="A15" s="2" t="s">
        <v>36</v>
      </c>
      <c r="B15" s="3" t="s">
        <v>67</v>
      </c>
      <c r="C15" s="41">
        <v>3603353.6399999987</v>
      </c>
      <c r="D15" s="39">
        <f t="shared" si="0"/>
        <v>0.5142092748832524</v>
      </c>
      <c r="E15" s="41">
        <v>4584004.499999998</v>
      </c>
      <c r="F15" s="39">
        <f t="shared" si="1"/>
        <v>0.6227573736956358</v>
      </c>
      <c r="G15" s="41">
        <v>4515465.4799999995</v>
      </c>
      <c r="H15" s="39">
        <f t="shared" si="2"/>
        <v>0.5559389282024851</v>
      </c>
      <c r="I15" s="4">
        <v>4918220.829999999</v>
      </c>
      <c r="J15" s="39">
        <f t="shared" si="3"/>
        <v>0.312677747720877</v>
      </c>
      <c r="K15" s="4">
        <v>5886598.580000001</v>
      </c>
      <c r="L15" s="39">
        <f t="shared" si="4"/>
        <v>0.6672745109161468</v>
      </c>
      <c r="M15" s="4">
        <v>5972022.409999998</v>
      </c>
      <c r="N15" s="39">
        <f t="shared" si="5"/>
        <v>0.8523626425688883</v>
      </c>
      <c r="O15" s="4">
        <v>5130221.629999998</v>
      </c>
      <c r="P15" s="39">
        <f t="shared" si="6"/>
        <v>0.5102693854672183</v>
      </c>
      <c r="Q15" s="4">
        <v>5229515.550000001</v>
      </c>
      <c r="R15" s="39">
        <f t="shared" si="7"/>
        <v>0.5423588352083535</v>
      </c>
      <c r="S15" s="4">
        <v>4594154.739999996</v>
      </c>
      <c r="T15" s="39">
        <f t="shared" si="8"/>
        <v>0.6632073902756336</v>
      </c>
      <c r="U15" s="4">
        <v>6211973.5600000005</v>
      </c>
      <c r="V15" s="39">
        <f t="shared" si="9"/>
        <v>0.7777789864899752</v>
      </c>
      <c r="W15" s="4">
        <v>7933405.100000002</v>
      </c>
      <c r="X15" s="39">
        <f t="shared" si="10"/>
        <v>0.962925143562341</v>
      </c>
      <c r="Y15" s="4">
        <v>12086917.250000007</v>
      </c>
      <c r="Z15" s="39">
        <f t="shared" si="11"/>
        <v>0.6339834821175694</v>
      </c>
      <c r="AA15" s="24">
        <f t="shared" si="12"/>
        <v>70665853.27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0.2647228441831102</v>
      </c>
      <c r="E16" s="41">
        <v>2378440.2000000007</v>
      </c>
      <c r="F16" s="39">
        <f t="shared" si="1"/>
        <v>0.32312166631689027</v>
      </c>
      <c r="G16" s="41">
        <v>4339940.090000002</v>
      </c>
      <c r="H16" s="39">
        <f t="shared" si="2"/>
        <v>0.5343284436087855</v>
      </c>
      <c r="I16" s="4">
        <v>3074932.289999998</v>
      </c>
      <c r="J16" s="39">
        <f t="shared" si="3"/>
        <v>0.19548998226486675</v>
      </c>
      <c r="K16" s="4">
        <v>5099219.929999998</v>
      </c>
      <c r="L16" s="39">
        <f t="shared" si="4"/>
        <v>0.578021320564484</v>
      </c>
      <c r="M16" s="4">
        <v>4782780.5600000005</v>
      </c>
      <c r="N16" s="39">
        <f t="shared" si="5"/>
        <v>0.6826269556729123</v>
      </c>
      <c r="O16" s="4">
        <v>6027735.579999998</v>
      </c>
      <c r="P16" s="39">
        <f t="shared" si="6"/>
        <v>0.5995391918702521</v>
      </c>
      <c r="Q16" s="4">
        <v>3809925.0600000015</v>
      </c>
      <c r="R16" s="39">
        <f t="shared" si="7"/>
        <v>0.39513153714070454</v>
      </c>
      <c r="S16" s="4">
        <v>4527959.349999998</v>
      </c>
      <c r="T16" s="39">
        <f t="shared" si="8"/>
        <v>0.6536514927635318</v>
      </c>
      <c r="U16" s="4">
        <v>6292245.409999993</v>
      </c>
      <c r="V16" s="39">
        <f t="shared" si="9"/>
        <v>0.7878295376608125</v>
      </c>
      <c r="W16" s="4">
        <v>6336892.29</v>
      </c>
      <c r="X16" s="39">
        <f t="shared" si="10"/>
        <v>0.769146771300931</v>
      </c>
      <c r="Y16" s="4">
        <v>9514783.460000005</v>
      </c>
      <c r="Z16" s="39">
        <f t="shared" si="11"/>
        <v>0.4990698144777531</v>
      </c>
      <c r="AA16" s="24">
        <f t="shared" si="12"/>
        <v>58039916.099999994</v>
      </c>
      <c r="AB16" s="8"/>
    </row>
    <row r="17" spans="1:28" ht="15" customHeight="1">
      <c r="A17" s="2" t="s">
        <v>38</v>
      </c>
      <c r="B17" s="3" t="s">
        <v>69</v>
      </c>
      <c r="C17" s="41">
        <v>2646071.04</v>
      </c>
      <c r="D17" s="39">
        <f t="shared" si="0"/>
        <v>0.37760220247712734</v>
      </c>
      <c r="E17" s="41">
        <v>3224017.98</v>
      </c>
      <c r="F17" s="39">
        <f t="shared" si="1"/>
        <v>0.437997163827459</v>
      </c>
      <c r="G17" s="41">
        <v>3522231.560000003</v>
      </c>
      <c r="H17" s="39">
        <f t="shared" si="2"/>
        <v>0.4336531077516661</v>
      </c>
      <c r="I17" s="4">
        <v>3681518.690000002</v>
      </c>
      <c r="J17" s="39">
        <f t="shared" si="3"/>
        <v>0.23405394185635098</v>
      </c>
      <c r="K17" s="4">
        <v>3338229.3199999994</v>
      </c>
      <c r="L17" s="39">
        <f t="shared" si="4"/>
        <v>0.37840449056557557</v>
      </c>
      <c r="M17" s="4">
        <v>4614603.7700000005</v>
      </c>
      <c r="N17" s="39">
        <f t="shared" si="5"/>
        <v>0.6586237615617982</v>
      </c>
      <c r="O17" s="4">
        <v>3982854.800000001</v>
      </c>
      <c r="P17" s="39">
        <f t="shared" si="6"/>
        <v>0.3961483572788964</v>
      </c>
      <c r="Q17" s="4">
        <v>3024463.1999999993</v>
      </c>
      <c r="R17" s="39">
        <f t="shared" si="7"/>
        <v>0.31367041986949035</v>
      </c>
      <c r="S17" s="4">
        <v>5123631.600000004</v>
      </c>
      <c r="T17" s="39">
        <f t="shared" si="8"/>
        <v>0.7396421179687507</v>
      </c>
      <c r="U17" s="4">
        <v>3433357.9799999995</v>
      </c>
      <c r="V17" s="39">
        <f t="shared" si="9"/>
        <v>0.4298784700464288</v>
      </c>
      <c r="W17" s="4">
        <v>4393830.410000001</v>
      </c>
      <c r="X17" s="39">
        <f t="shared" si="10"/>
        <v>0.5333056518616236</v>
      </c>
      <c r="Y17" s="4">
        <v>11555133.45</v>
      </c>
      <c r="Z17" s="39">
        <f t="shared" si="11"/>
        <v>0.6060903363067367</v>
      </c>
      <c r="AA17" s="24">
        <f t="shared" si="12"/>
        <v>52539943.80000001</v>
      </c>
      <c r="AB17" s="8"/>
    </row>
    <row r="18" spans="1:28" ht="15" customHeight="1">
      <c r="A18" s="2" t="s">
        <v>39</v>
      </c>
      <c r="B18" s="3" t="s">
        <v>70</v>
      </c>
      <c r="C18" s="41">
        <v>13803199.019999996</v>
      </c>
      <c r="D18" s="39">
        <f t="shared" si="0"/>
        <v>1.9697575281962667</v>
      </c>
      <c r="E18" s="41">
        <v>15940248.739999989</v>
      </c>
      <c r="F18" s="39">
        <f t="shared" si="1"/>
        <v>2.1655535986881262</v>
      </c>
      <c r="G18" s="41">
        <v>17554142.709999993</v>
      </c>
      <c r="H18" s="39">
        <f t="shared" si="2"/>
        <v>2.16124590630485</v>
      </c>
      <c r="I18" s="4">
        <v>20974047.889999997</v>
      </c>
      <c r="J18" s="39">
        <f t="shared" si="3"/>
        <v>1.333433020093775</v>
      </c>
      <c r="K18" s="4">
        <v>21043460.46999999</v>
      </c>
      <c r="L18" s="39">
        <f t="shared" si="4"/>
        <v>2.3853783474908714</v>
      </c>
      <c r="M18" s="4">
        <v>17165389.859999996</v>
      </c>
      <c r="N18" s="39">
        <f t="shared" si="5"/>
        <v>2.449946778045463</v>
      </c>
      <c r="O18" s="4">
        <v>18363397.799999997</v>
      </c>
      <c r="P18" s="39">
        <f t="shared" si="6"/>
        <v>1.8264863365164345</v>
      </c>
      <c r="Q18" s="4">
        <v>17209192.489999995</v>
      </c>
      <c r="R18" s="39">
        <f t="shared" si="7"/>
        <v>1.7847843656861755</v>
      </c>
      <c r="S18" s="4">
        <v>19731208.98</v>
      </c>
      <c r="T18" s="39">
        <f t="shared" si="8"/>
        <v>2.8483767646470173</v>
      </c>
      <c r="U18" s="4">
        <v>24524552.25</v>
      </c>
      <c r="V18" s="39">
        <f t="shared" si="9"/>
        <v>3.070631452128305</v>
      </c>
      <c r="W18" s="4">
        <v>26655156.320000004</v>
      </c>
      <c r="X18" s="39">
        <f t="shared" si="10"/>
        <v>3.2352968117199308</v>
      </c>
      <c r="Y18" s="4">
        <v>43661749.05000002</v>
      </c>
      <c r="Z18" s="39">
        <f t="shared" si="11"/>
        <v>2.2901478619837885</v>
      </c>
      <c r="AA18" s="24">
        <f t="shared" si="12"/>
        <v>256625745.57999995</v>
      </c>
      <c r="AB18" s="8"/>
    </row>
    <row r="19" spans="1:28" ht="15" customHeight="1">
      <c r="A19" s="2" t="s">
        <v>40</v>
      </c>
      <c r="B19" s="3" t="s">
        <v>71</v>
      </c>
      <c r="C19" s="41">
        <v>11676197.630000003</v>
      </c>
      <c r="D19" s="39">
        <f t="shared" si="0"/>
        <v>1.6662281076347125</v>
      </c>
      <c r="E19" s="41">
        <v>10429024.700000001</v>
      </c>
      <c r="F19" s="39">
        <f t="shared" si="1"/>
        <v>1.4168293317292595</v>
      </c>
      <c r="G19" s="41">
        <v>16706163.780000009</v>
      </c>
      <c r="H19" s="39">
        <f t="shared" si="2"/>
        <v>2.0568437135363467</v>
      </c>
      <c r="I19" s="4">
        <v>13666188.97</v>
      </c>
      <c r="J19" s="39">
        <f t="shared" si="3"/>
        <v>0.86883312782592</v>
      </c>
      <c r="K19" s="4">
        <v>15418870.19</v>
      </c>
      <c r="L19" s="39">
        <f t="shared" si="4"/>
        <v>1.7478037486483073</v>
      </c>
      <c r="M19" s="4">
        <v>13132232.89</v>
      </c>
      <c r="N19" s="39">
        <f t="shared" si="5"/>
        <v>1.8743105702696907</v>
      </c>
      <c r="O19" s="4">
        <v>13578365.279999997</v>
      </c>
      <c r="P19" s="39">
        <f t="shared" si="6"/>
        <v>1.3505506402605487</v>
      </c>
      <c r="Q19" s="4">
        <v>13622567.54</v>
      </c>
      <c r="R19" s="39">
        <f t="shared" si="7"/>
        <v>1.4128115296533583</v>
      </c>
      <c r="S19" s="4">
        <v>14968020.42</v>
      </c>
      <c r="T19" s="39">
        <f t="shared" si="8"/>
        <v>2.1607678282818576</v>
      </c>
      <c r="U19" s="4">
        <v>15505678.299999999</v>
      </c>
      <c r="V19" s="39">
        <f t="shared" si="9"/>
        <v>1.9414105093218714</v>
      </c>
      <c r="W19" s="4">
        <v>16250431.400000002</v>
      </c>
      <c r="X19" s="39">
        <f t="shared" si="10"/>
        <v>1.9724127019298396</v>
      </c>
      <c r="Y19" s="4">
        <v>28611360.05999999</v>
      </c>
      <c r="Z19" s="39">
        <f t="shared" si="11"/>
        <v>1.5007242379324084</v>
      </c>
      <c r="AA19" s="24">
        <f t="shared" si="12"/>
        <v>183565101.16000003</v>
      </c>
      <c r="AB19" s="8"/>
    </row>
    <row r="20" spans="1:28" ht="15" customHeight="1">
      <c r="A20" s="2" t="s">
        <v>41</v>
      </c>
      <c r="B20" s="3" t="s">
        <v>72</v>
      </c>
      <c r="C20" s="41">
        <v>13663205.860000001</v>
      </c>
      <c r="D20" s="39">
        <f t="shared" si="0"/>
        <v>1.9497800881545468</v>
      </c>
      <c r="E20" s="41">
        <v>14856925.879999992</v>
      </c>
      <c r="F20" s="39">
        <f t="shared" si="1"/>
        <v>2.018379375984365</v>
      </c>
      <c r="G20" s="41">
        <v>18538453.49999999</v>
      </c>
      <c r="H20" s="39">
        <f t="shared" si="2"/>
        <v>2.2824331212297526</v>
      </c>
      <c r="I20" s="4">
        <v>19562124.710000027</v>
      </c>
      <c r="J20" s="39">
        <f t="shared" si="3"/>
        <v>1.2436694704002795</v>
      </c>
      <c r="K20" s="4">
        <v>18535098.599999998</v>
      </c>
      <c r="L20" s="39">
        <f t="shared" si="4"/>
        <v>2.1010433589133153</v>
      </c>
      <c r="M20" s="4">
        <v>21861842.44</v>
      </c>
      <c r="N20" s="39">
        <f t="shared" si="5"/>
        <v>3.120252489739582</v>
      </c>
      <c r="O20" s="4">
        <v>19132651.04999999</v>
      </c>
      <c r="P20" s="39">
        <f t="shared" si="6"/>
        <v>1.9029988951261407</v>
      </c>
      <c r="Q20" s="4">
        <v>17774460.420000013</v>
      </c>
      <c r="R20" s="39">
        <f t="shared" si="7"/>
        <v>1.8434089272089818</v>
      </c>
      <c r="S20" s="4">
        <v>15304182.469999997</v>
      </c>
      <c r="T20" s="39">
        <f t="shared" si="8"/>
        <v>2.209295831474498</v>
      </c>
      <c r="U20" s="4">
        <v>25237241.019999992</v>
      </c>
      <c r="V20" s="39">
        <f t="shared" si="9"/>
        <v>3.159864663419272</v>
      </c>
      <c r="W20" s="4">
        <v>24053313.330000002</v>
      </c>
      <c r="X20" s="39">
        <f t="shared" si="10"/>
        <v>2.919495462476789</v>
      </c>
      <c r="Y20" s="4">
        <v>45667697.760000035</v>
      </c>
      <c r="Z20" s="39">
        <f t="shared" si="11"/>
        <v>2.3953639664553448</v>
      </c>
      <c r="AA20" s="24">
        <f t="shared" si="12"/>
        <v>254187197.04000002</v>
      </c>
      <c r="AB20" s="8"/>
    </row>
    <row r="21" spans="1:28" ht="15" customHeight="1">
      <c r="A21" s="2" t="s">
        <v>42</v>
      </c>
      <c r="B21" s="3" t="s">
        <v>73</v>
      </c>
      <c r="C21" s="41">
        <v>2771746.29</v>
      </c>
      <c r="D21" s="39">
        <f t="shared" si="0"/>
        <v>0.3955364342039005</v>
      </c>
      <c r="E21" s="41">
        <v>2873654.5500000003</v>
      </c>
      <c r="F21" s="39">
        <f t="shared" si="1"/>
        <v>0.3903987355305857</v>
      </c>
      <c r="G21" s="41">
        <v>4155518.16</v>
      </c>
      <c r="H21" s="39">
        <f t="shared" si="2"/>
        <v>0.5116226272194563</v>
      </c>
      <c r="I21" s="4">
        <v>3728405.7599999993</v>
      </c>
      <c r="J21" s="39">
        <f t="shared" si="3"/>
        <v>0.23703480504887062</v>
      </c>
      <c r="K21" s="4">
        <v>4886196.640000002</v>
      </c>
      <c r="L21" s="39">
        <f t="shared" si="4"/>
        <v>0.5538740970504772</v>
      </c>
      <c r="M21" s="4">
        <v>4134267.1199999996</v>
      </c>
      <c r="N21" s="39">
        <f t="shared" si="5"/>
        <v>0.5900672511858287</v>
      </c>
      <c r="O21" s="4">
        <v>4372172.729999999</v>
      </c>
      <c r="P21" s="39">
        <f t="shared" si="6"/>
        <v>0.4348712498203767</v>
      </c>
      <c r="Q21" s="4">
        <v>3713131.769999998</v>
      </c>
      <c r="R21" s="39">
        <f t="shared" si="7"/>
        <v>0.38509299809852</v>
      </c>
      <c r="S21" s="4">
        <v>3998476.2399999993</v>
      </c>
      <c r="T21" s="39">
        <f t="shared" si="8"/>
        <v>0.5772158628269299</v>
      </c>
      <c r="U21" s="4">
        <v>5203288.720000001</v>
      </c>
      <c r="V21" s="39">
        <f t="shared" si="9"/>
        <v>0.6514851661822464</v>
      </c>
      <c r="W21" s="4">
        <v>4152060.1800000016</v>
      </c>
      <c r="X21" s="39">
        <f t="shared" si="10"/>
        <v>0.5039605433618888</v>
      </c>
      <c r="Y21" s="4">
        <v>10177055.280000003</v>
      </c>
      <c r="Z21" s="39">
        <f t="shared" si="11"/>
        <v>0.5338073232955568</v>
      </c>
      <c r="AA21" s="24">
        <f t="shared" si="12"/>
        <v>54165973.44</v>
      </c>
      <c r="AB21" s="8"/>
    </row>
    <row r="22" spans="1:28" ht="15" customHeight="1">
      <c r="A22" s="2" t="s">
        <v>43</v>
      </c>
      <c r="B22" s="3" t="s">
        <v>74</v>
      </c>
      <c r="C22" s="41">
        <v>7955265.520000002</v>
      </c>
      <c r="D22" s="39">
        <f t="shared" si="0"/>
        <v>1.1352400355972116</v>
      </c>
      <c r="E22" s="41">
        <v>7550919.790000004</v>
      </c>
      <c r="F22" s="39">
        <f t="shared" si="1"/>
        <v>1.025825995023959</v>
      </c>
      <c r="G22" s="41">
        <v>9258065.570000006</v>
      </c>
      <c r="H22" s="39">
        <f t="shared" si="2"/>
        <v>1.1398424089412222</v>
      </c>
      <c r="I22" s="4">
        <v>8428152.98</v>
      </c>
      <c r="J22" s="39">
        <f t="shared" si="3"/>
        <v>0.5358230104591294</v>
      </c>
      <c r="K22" s="4">
        <v>10608810.260000005</v>
      </c>
      <c r="L22" s="39">
        <f t="shared" si="4"/>
        <v>1.2025601170929006</v>
      </c>
      <c r="M22" s="4">
        <v>9603781.260000002</v>
      </c>
      <c r="N22" s="39">
        <f t="shared" si="5"/>
        <v>1.3707089175888025</v>
      </c>
      <c r="O22" s="4">
        <v>10187717.069999998</v>
      </c>
      <c r="P22" s="39">
        <f t="shared" si="6"/>
        <v>1.0133051753989801</v>
      </c>
      <c r="Q22" s="4">
        <v>8318655.610000001</v>
      </c>
      <c r="R22" s="39">
        <f t="shared" si="7"/>
        <v>0.8627369636828092</v>
      </c>
      <c r="S22" s="4">
        <v>9293773.470000006</v>
      </c>
      <c r="T22" s="39">
        <f t="shared" si="8"/>
        <v>1.3416394522339554</v>
      </c>
      <c r="U22" s="4">
        <v>10067452.360000007</v>
      </c>
      <c r="V22" s="39">
        <f t="shared" si="9"/>
        <v>1.2605096942970428</v>
      </c>
      <c r="W22" s="4">
        <v>9468877.899999995</v>
      </c>
      <c r="X22" s="39">
        <f t="shared" si="10"/>
        <v>1.149294722291664</v>
      </c>
      <c r="Y22" s="4">
        <v>21398998.089999985</v>
      </c>
      <c r="Z22" s="39">
        <f t="shared" si="11"/>
        <v>1.1224211304106841</v>
      </c>
      <c r="AA22" s="24">
        <f t="shared" si="12"/>
        <v>122140469.88000003</v>
      </c>
      <c r="AB22" s="8"/>
    </row>
    <row r="23" spans="1:28" ht="15" customHeight="1">
      <c r="A23" s="2" t="s">
        <v>44</v>
      </c>
      <c r="B23" s="3" t="s">
        <v>75</v>
      </c>
      <c r="C23" s="41">
        <v>13291142.319999998</v>
      </c>
      <c r="D23" s="39">
        <f t="shared" si="0"/>
        <v>1.8966855150906892</v>
      </c>
      <c r="E23" s="41">
        <v>16855943.510000005</v>
      </c>
      <c r="F23" s="39">
        <f t="shared" si="1"/>
        <v>2.2899548007532724</v>
      </c>
      <c r="G23" s="41">
        <v>22162190.010000005</v>
      </c>
      <c r="H23" s="39">
        <f t="shared" si="2"/>
        <v>2.7285834019440283</v>
      </c>
      <c r="I23" s="4">
        <v>18525893.179999992</v>
      </c>
      <c r="J23" s="39">
        <f t="shared" si="3"/>
        <v>1.1777906593185556</v>
      </c>
      <c r="K23" s="4">
        <v>20633103.96000001</v>
      </c>
      <c r="L23" s="39">
        <f t="shared" si="4"/>
        <v>2.3388624460258365</v>
      </c>
      <c r="M23" s="4">
        <v>25077711.010000005</v>
      </c>
      <c r="N23" s="39">
        <f t="shared" si="5"/>
        <v>3.5792404245285665</v>
      </c>
      <c r="O23" s="4">
        <v>18109041.830000013</v>
      </c>
      <c r="P23" s="39">
        <f t="shared" si="6"/>
        <v>1.801187222001998</v>
      </c>
      <c r="Q23" s="4">
        <v>19129482.290000014</v>
      </c>
      <c r="R23" s="39">
        <f t="shared" si="7"/>
        <v>1.983939742361648</v>
      </c>
      <c r="S23" s="4">
        <v>18314657.650000006</v>
      </c>
      <c r="T23" s="39">
        <f t="shared" si="8"/>
        <v>2.643884890966512</v>
      </c>
      <c r="U23" s="4">
        <v>25845020.8</v>
      </c>
      <c r="V23" s="39">
        <f t="shared" si="9"/>
        <v>3.2359625953778735</v>
      </c>
      <c r="W23" s="4">
        <v>24712719.03000001</v>
      </c>
      <c r="X23" s="39">
        <f t="shared" si="10"/>
        <v>2.999531502529544</v>
      </c>
      <c r="Y23" s="4">
        <v>39347019.85000002</v>
      </c>
      <c r="Z23" s="39">
        <f t="shared" si="11"/>
        <v>2.0638315080259293</v>
      </c>
      <c r="AA23" s="24">
        <f t="shared" si="12"/>
        <v>262003925.44000012</v>
      </c>
      <c r="AB23" s="8"/>
    </row>
    <row r="24" spans="1:28" ht="15" customHeight="1">
      <c r="A24" s="2" t="s">
        <v>45</v>
      </c>
      <c r="B24" s="3" t="s">
        <v>76</v>
      </c>
      <c r="C24" s="41">
        <v>12786785.930000002</v>
      </c>
      <c r="D24" s="39">
        <f t="shared" si="0"/>
        <v>1.8247123591101861</v>
      </c>
      <c r="E24" s="41">
        <v>14343131.479999995</v>
      </c>
      <c r="F24" s="39">
        <f t="shared" si="1"/>
        <v>1.9485781244446851</v>
      </c>
      <c r="G24" s="41">
        <v>15962313.66000001</v>
      </c>
      <c r="H24" s="39">
        <f t="shared" si="2"/>
        <v>1.9652617403626553</v>
      </c>
      <c r="I24" s="4">
        <v>16370894.120000005</v>
      </c>
      <c r="J24" s="39">
        <f t="shared" si="3"/>
        <v>1.040785779767142</v>
      </c>
      <c r="K24" s="4">
        <v>16993782.990000013</v>
      </c>
      <c r="L24" s="39">
        <f t="shared" si="4"/>
        <v>1.9263277560311223</v>
      </c>
      <c r="M24" s="4">
        <v>16641713.880000005</v>
      </c>
      <c r="N24" s="39">
        <f t="shared" si="5"/>
        <v>2.3752046201099497</v>
      </c>
      <c r="O24" s="4">
        <v>16001840.97000001</v>
      </c>
      <c r="P24" s="39">
        <f t="shared" si="6"/>
        <v>1.5915978191581688</v>
      </c>
      <c r="Q24" s="4">
        <v>13881047.050000004</v>
      </c>
      <c r="R24" s="39">
        <f t="shared" si="7"/>
        <v>1.4396187252011046</v>
      </c>
      <c r="S24" s="4">
        <v>13659470.999999994</v>
      </c>
      <c r="T24" s="39">
        <f t="shared" si="8"/>
        <v>1.9718669977702372</v>
      </c>
      <c r="U24" s="4">
        <v>17635878.369999994</v>
      </c>
      <c r="V24" s="39">
        <f t="shared" si="9"/>
        <v>2.20812523942537</v>
      </c>
      <c r="W24" s="4">
        <v>21538478.999999993</v>
      </c>
      <c r="X24" s="39">
        <f t="shared" si="10"/>
        <v>2.6142548781719785</v>
      </c>
      <c r="Y24" s="4">
        <v>41829983.93999999</v>
      </c>
      <c r="Z24" s="39">
        <f t="shared" si="11"/>
        <v>2.194068042883572</v>
      </c>
      <c r="AA24" s="24">
        <f t="shared" si="12"/>
        <v>217645322.39000005</v>
      </c>
      <c r="AB24" s="8"/>
    </row>
    <row r="25" spans="1:28" ht="15" customHeight="1">
      <c r="A25" s="2" t="s">
        <v>46</v>
      </c>
      <c r="B25" s="3" t="s">
        <v>77</v>
      </c>
      <c r="C25" s="41">
        <v>20273960.85999998</v>
      </c>
      <c r="D25" s="39">
        <f t="shared" si="0"/>
        <v>2.893154476181814</v>
      </c>
      <c r="E25" s="41">
        <v>21661039.779999994</v>
      </c>
      <c r="F25" s="39">
        <f t="shared" si="1"/>
        <v>2.9427484735037877</v>
      </c>
      <c r="G25" s="41">
        <v>24230360.389999986</v>
      </c>
      <c r="H25" s="39">
        <f t="shared" si="2"/>
        <v>2.983214165813209</v>
      </c>
      <c r="I25" s="4">
        <v>24657560.49999999</v>
      </c>
      <c r="J25" s="39">
        <f t="shared" si="3"/>
        <v>1.5676137261675702</v>
      </c>
      <c r="K25" s="4">
        <v>23497479.930000007</v>
      </c>
      <c r="L25" s="39">
        <f t="shared" si="4"/>
        <v>2.6635533602246624</v>
      </c>
      <c r="M25" s="4">
        <v>22841655.909999996</v>
      </c>
      <c r="N25" s="39">
        <f t="shared" si="5"/>
        <v>3.2600973096644608</v>
      </c>
      <c r="O25" s="4">
        <v>25002072.769999992</v>
      </c>
      <c r="P25" s="39">
        <f t="shared" si="6"/>
        <v>2.486791649146467</v>
      </c>
      <c r="Q25" s="4">
        <v>23735567.33999999</v>
      </c>
      <c r="R25" s="39">
        <f t="shared" si="7"/>
        <v>2.461641911655054</v>
      </c>
      <c r="S25" s="4">
        <v>23954877.300000004</v>
      </c>
      <c r="T25" s="39">
        <f t="shared" si="8"/>
        <v>3.458101121449391</v>
      </c>
      <c r="U25" s="4">
        <v>25181585.65000001</v>
      </c>
      <c r="V25" s="39">
        <f t="shared" si="9"/>
        <v>3.1528962536452756</v>
      </c>
      <c r="W25" s="4">
        <v>31665898.26999998</v>
      </c>
      <c r="X25" s="39">
        <f t="shared" si="10"/>
        <v>3.843480731580215</v>
      </c>
      <c r="Y25" s="4">
        <v>54652128.329999976</v>
      </c>
      <c r="Z25" s="39">
        <f t="shared" si="11"/>
        <v>2.8666156892725994</v>
      </c>
      <c r="AA25" s="24">
        <f t="shared" si="12"/>
        <v>321354187.02999985</v>
      </c>
      <c r="AB25" s="8"/>
    </row>
    <row r="26" spans="1:28" ht="15" customHeight="1">
      <c r="A26" s="2" t="s">
        <v>47</v>
      </c>
      <c r="B26" s="3" t="s">
        <v>78</v>
      </c>
      <c r="C26" s="41">
        <v>14502892.540000003</v>
      </c>
      <c r="D26" s="39">
        <f t="shared" si="0"/>
        <v>2.0696058732395564</v>
      </c>
      <c r="E26" s="41">
        <v>16229473.59000001</v>
      </c>
      <c r="F26" s="39">
        <f t="shared" si="1"/>
        <v>2.2048460793114604</v>
      </c>
      <c r="G26" s="41">
        <v>19347265.689999998</v>
      </c>
      <c r="H26" s="39">
        <f t="shared" si="2"/>
        <v>2.3820131499150143</v>
      </c>
      <c r="I26" s="4">
        <v>20997323.70999999</v>
      </c>
      <c r="J26" s="39">
        <f t="shared" si="3"/>
        <v>1.3349127891455348</v>
      </c>
      <c r="K26" s="4">
        <v>21161448.24</v>
      </c>
      <c r="L26" s="39">
        <f t="shared" si="4"/>
        <v>2.3987528336989734</v>
      </c>
      <c r="M26" s="4">
        <v>25921078.939999998</v>
      </c>
      <c r="N26" s="39">
        <f t="shared" si="5"/>
        <v>3.6996109235188155</v>
      </c>
      <c r="O26" s="4">
        <v>22985681.59</v>
      </c>
      <c r="P26" s="39">
        <f t="shared" si="6"/>
        <v>2.2862344875877145</v>
      </c>
      <c r="Q26" s="4">
        <v>29163732.799999975</v>
      </c>
      <c r="R26" s="39">
        <f t="shared" si="7"/>
        <v>3.0246029484959918</v>
      </c>
      <c r="S26" s="4">
        <v>21199086.470000006</v>
      </c>
      <c r="T26" s="39">
        <f t="shared" si="8"/>
        <v>3.0602780292934173</v>
      </c>
      <c r="U26" s="4">
        <v>23569401.479999993</v>
      </c>
      <c r="V26" s="39">
        <f t="shared" si="9"/>
        <v>2.951040441210396</v>
      </c>
      <c r="W26" s="4">
        <v>21291962.05999998</v>
      </c>
      <c r="X26" s="39">
        <f t="shared" si="10"/>
        <v>2.5843336328998747</v>
      </c>
      <c r="Y26" s="4">
        <v>46036518.67000002</v>
      </c>
      <c r="Z26" s="39">
        <f t="shared" si="11"/>
        <v>2.41470937603855</v>
      </c>
      <c r="AA26" s="24">
        <f t="shared" si="12"/>
        <v>282405865.78</v>
      </c>
      <c r="AB26" s="8"/>
    </row>
    <row r="27" spans="1:28" ht="15" customHeight="1">
      <c r="A27" s="2" t="s">
        <v>48</v>
      </c>
      <c r="B27" s="3" t="s">
        <v>79</v>
      </c>
      <c r="C27" s="41">
        <v>8378861.620000003</v>
      </c>
      <c r="D27" s="39">
        <f t="shared" si="0"/>
        <v>1.1956884581462606</v>
      </c>
      <c r="E27" s="41">
        <v>9092107.410000002</v>
      </c>
      <c r="F27" s="39">
        <f t="shared" si="1"/>
        <v>1.235203179231223</v>
      </c>
      <c r="G27" s="41">
        <v>11170542.949999997</v>
      </c>
      <c r="H27" s="39">
        <f t="shared" si="2"/>
        <v>1.3753044293149652</v>
      </c>
      <c r="I27" s="4">
        <v>10924828.679999998</v>
      </c>
      <c r="J27" s="39">
        <f t="shared" si="3"/>
        <v>0.6945501115082792</v>
      </c>
      <c r="K27" s="4">
        <v>10406268.47</v>
      </c>
      <c r="L27" s="39">
        <f t="shared" si="4"/>
        <v>1.179601022460303</v>
      </c>
      <c r="M27" s="4">
        <v>11489200.4</v>
      </c>
      <c r="N27" s="39">
        <f t="shared" si="5"/>
        <v>1.639807177807883</v>
      </c>
      <c r="O27" s="4">
        <v>10606088.519999998</v>
      </c>
      <c r="P27" s="39">
        <f t="shared" si="6"/>
        <v>1.054917830384517</v>
      </c>
      <c r="Q27" s="4">
        <v>9724508.710000005</v>
      </c>
      <c r="R27" s="39">
        <f t="shared" si="7"/>
        <v>1.0085395418566239</v>
      </c>
      <c r="S27" s="4">
        <v>10853750.729999997</v>
      </c>
      <c r="T27" s="39">
        <f t="shared" si="8"/>
        <v>1.5668361436919205</v>
      </c>
      <c r="U27" s="4">
        <v>11000054.909999998</v>
      </c>
      <c r="V27" s="39">
        <f t="shared" si="9"/>
        <v>1.377277523253636</v>
      </c>
      <c r="W27" s="4">
        <v>15465670.779999996</v>
      </c>
      <c r="X27" s="39">
        <f t="shared" si="10"/>
        <v>1.8771615804819286</v>
      </c>
      <c r="Y27" s="4">
        <v>24804927.609999992</v>
      </c>
      <c r="Z27" s="39">
        <f t="shared" si="11"/>
        <v>1.3010690860700664</v>
      </c>
      <c r="AA27" s="24">
        <f t="shared" si="12"/>
        <v>143916810.79</v>
      </c>
      <c r="AB27" s="8"/>
    </row>
    <row r="28" spans="1:28" ht="15" customHeight="1">
      <c r="A28" s="2" t="s">
        <v>49</v>
      </c>
      <c r="B28" s="3" t="s">
        <v>80</v>
      </c>
      <c r="C28" s="41">
        <v>5387837.190000002</v>
      </c>
      <c r="D28" s="39">
        <f t="shared" si="0"/>
        <v>0.768860381591334</v>
      </c>
      <c r="E28" s="41">
        <v>6170102.510000001</v>
      </c>
      <c r="F28" s="39">
        <f t="shared" si="1"/>
        <v>0.838235833878534</v>
      </c>
      <c r="G28" s="41">
        <v>7185050.509999999</v>
      </c>
      <c r="H28" s="39">
        <f t="shared" si="2"/>
        <v>0.8846151736299218</v>
      </c>
      <c r="I28" s="4">
        <v>7237085.8900000015</v>
      </c>
      <c r="J28" s="39">
        <f t="shared" si="3"/>
        <v>0.4601004701425209</v>
      </c>
      <c r="K28" s="4">
        <v>7228922.959999999</v>
      </c>
      <c r="L28" s="39">
        <f t="shared" si="4"/>
        <v>0.8194334923691199</v>
      </c>
      <c r="M28" s="4">
        <v>7473169.749999999</v>
      </c>
      <c r="N28" s="39">
        <f t="shared" si="5"/>
        <v>1.0666153405268082</v>
      </c>
      <c r="O28" s="4">
        <v>7110331.1</v>
      </c>
      <c r="P28" s="39">
        <f t="shared" si="6"/>
        <v>0.707217844088629</v>
      </c>
      <c r="Q28" s="4">
        <v>7941596.520000002</v>
      </c>
      <c r="R28" s="39">
        <f t="shared" si="7"/>
        <v>0.8236317488876984</v>
      </c>
      <c r="S28" s="4">
        <v>7289642.959999998</v>
      </c>
      <c r="T28" s="39">
        <f t="shared" si="8"/>
        <v>1.0523252604988982</v>
      </c>
      <c r="U28" s="4">
        <v>7149452.69</v>
      </c>
      <c r="V28" s="39">
        <f t="shared" si="9"/>
        <v>0.8951573945827012</v>
      </c>
      <c r="W28" s="4">
        <v>8694207.949999997</v>
      </c>
      <c r="X28" s="39">
        <f t="shared" si="10"/>
        <v>1.055268366216997</v>
      </c>
      <c r="Y28" s="4">
        <v>12548125.470000008</v>
      </c>
      <c r="Z28" s="39">
        <f t="shared" si="11"/>
        <v>0.6581747946953771</v>
      </c>
      <c r="AA28" s="24">
        <f t="shared" si="12"/>
        <v>91415525.50000003</v>
      </c>
      <c r="AB28" s="8"/>
    </row>
    <row r="29" spans="1:28" ht="15" customHeight="1">
      <c r="A29" s="2" t="s">
        <v>50</v>
      </c>
      <c r="B29" s="3" t="s">
        <v>81</v>
      </c>
      <c r="C29" s="41">
        <v>3039806.3300000005</v>
      </c>
      <c r="D29" s="39">
        <f t="shared" si="0"/>
        <v>0.4337893986821736</v>
      </c>
      <c r="E29" s="41">
        <v>3169497.600000002</v>
      </c>
      <c r="F29" s="39">
        <f t="shared" si="1"/>
        <v>0.43059032802228325</v>
      </c>
      <c r="G29" s="41">
        <v>4061875.4800000004</v>
      </c>
      <c r="H29" s="39">
        <f t="shared" si="2"/>
        <v>0.5000934479169477</v>
      </c>
      <c r="I29" s="4">
        <v>4383132.280000001</v>
      </c>
      <c r="J29" s="39">
        <f t="shared" si="3"/>
        <v>0.278659290960116</v>
      </c>
      <c r="K29" s="4">
        <v>3917990.8799999985</v>
      </c>
      <c r="L29" s="39">
        <f t="shared" si="4"/>
        <v>0.44412327640420185</v>
      </c>
      <c r="M29" s="4">
        <v>4088439.199999999</v>
      </c>
      <c r="N29" s="39">
        <f t="shared" si="5"/>
        <v>0.5835264172249199</v>
      </c>
      <c r="O29" s="4">
        <v>6441771.910000001</v>
      </c>
      <c r="P29" s="39">
        <f t="shared" si="6"/>
        <v>0.6407206609971918</v>
      </c>
      <c r="Q29" s="4">
        <v>5129384.129999999</v>
      </c>
      <c r="R29" s="39">
        <f t="shared" si="7"/>
        <v>0.5319740950159355</v>
      </c>
      <c r="S29" s="4">
        <v>4612761.09</v>
      </c>
      <c r="T29" s="39">
        <f t="shared" si="8"/>
        <v>0.6658933835702473</v>
      </c>
      <c r="U29" s="4">
        <v>4556324.219999999</v>
      </c>
      <c r="V29" s="39">
        <f t="shared" si="9"/>
        <v>0.5704810556133991</v>
      </c>
      <c r="W29" s="4">
        <v>5188113.749999998</v>
      </c>
      <c r="X29" s="39">
        <f t="shared" si="10"/>
        <v>0.6297126031716824</v>
      </c>
      <c r="Y29" s="4">
        <v>10155130.18</v>
      </c>
      <c r="Z29" s="39">
        <f t="shared" si="11"/>
        <v>0.5326573070460637</v>
      </c>
      <c r="AA29" s="24">
        <f t="shared" si="12"/>
        <v>58744227.050000004</v>
      </c>
      <c r="AB29" s="8"/>
    </row>
    <row r="30" spans="1:28" ht="15" customHeight="1">
      <c r="A30" s="2" t="s">
        <v>51</v>
      </c>
      <c r="B30" s="3" t="s">
        <v>82</v>
      </c>
      <c r="C30" s="41">
        <v>3954574.1000000006</v>
      </c>
      <c r="D30" s="39">
        <f t="shared" si="0"/>
        <v>0.5643294784780245</v>
      </c>
      <c r="E30" s="41">
        <v>3857622.42</v>
      </c>
      <c r="F30" s="39">
        <f t="shared" si="1"/>
        <v>0.5240751415031559</v>
      </c>
      <c r="G30" s="41">
        <v>4551371.6</v>
      </c>
      <c r="H30" s="39">
        <f t="shared" si="2"/>
        <v>0.5603596484930341</v>
      </c>
      <c r="I30" s="4">
        <v>4680063.289999999</v>
      </c>
      <c r="J30" s="39">
        <f t="shared" si="3"/>
        <v>0.29753679212251993</v>
      </c>
      <c r="K30" s="4">
        <v>4775004.699999997</v>
      </c>
      <c r="L30" s="39">
        <f t="shared" si="4"/>
        <v>0.5412699511463546</v>
      </c>
      <c r="M30" s="4">
        <v>4607835.019999998</v>
      </c>
      <c r="N30" s="39">
        <f t="shared" si="5"/>
        <v>0.6576576852076256</v>
      </c>
      <c r="O30" s="4">
        <v>6003457.829999998</v>
      </c>
      <c r="P30" s="39">
        <f t="shared" si="6"/>
        <v>0.5971244438405404</v>
      </c>
      <c r="Q30" s="4">
        <v>4972955.960000005</v>
      </c>
      <c r="R30" s="39">
        <f t="shared" si="7"/>
        <v>0.5157507566849173</v>
      </c>
      <c r="S30" s="4">
        <v>4961488.019999998</v>
      </c>
      <c r="T30" s="39">
        <f t="shared" si="8"/>
        <v>0.7162352397446722</v>
      </c>
      <c r="U30" s="4">
        <v>7205856.890000003</v>
      </c>
      <c r="V30" s="39">
        <f t="shared" si="9"/>
        <v>0.9022195626821062</v>
      </c>
      <c r="W30" s="4">
        <v>6069782.52</v>
      </c>
      <c r="X30" s="39">
        <f t="shared" si="10"/>
        <v>0.7367260502634847</v>
      </c>
      <c r="Y30" s="4">
        <v>9579612.48</v>
      </c>
      <c r="Z30" s="39">
        <f t="shared" si="11"/>
        <v>0.5024702289086426</v>
      </c>
      <c r="AA30" s="24">
        <f t="shared" si="12"/>
        <v>65219624.83</v>
      </c>
      <c r="AB30" s="8"/>
    </row>
    <row r="31" spans="1:28" ht="15" customHeight="1">
      <c r="A31" s="2" t="s">
        <v>52</v>
      </c>
      <c r="B31" s="3" t="s">
        <v>83</v>
      </c>
      <c r="C31" s="41">
        <v>7997945.910000004</v>
      </c>
      <c r="D31" s="39">
        <f t="shared" si="0"/>
        <v>1.1413306541115897</v>
      </c>
      <c r="E31" s="41">
        <v>9083247.500000002</v>
      </c>
      <c r="F31" s="39">
        <f t="shared" si="1"/>
        <v>1.2339995211015724</v>
      </c>
      <c r="G31" s="41">
        <v>10455316.689999988</v>
      </c>
      <c r="H31" s="39">
        <f t="shared" si="2"/>
        <v>1.2872465929373351</v>
      </c>
      <c r="I31" s="4">
        <v>12533889.060000002</v>
      </c>
      <c r="J31" s="39">
        <f t="shared" si="3"/>
        <v>0.7968467331842319</v>
      </c>
      <c r="K31" s="4">
        <v>11504424.200000005</v>
      </c>
      <c r="L31" s="39">
        <f t="shared" si="4"/>
        <v>1.3040823027254707</v>
      </c>
      <c r="M31" s="4">
        <v>10989395.37</v>
      </c>
      <c r="N31" s="39">
        <f t="shared" si="5"/>
        <v>1.5684720241710395</v>
      </c>
      <c r="O31" s="4">
        <v>11236009.470000012</v>
      </c>
      <c r="P31" s="39">
        <f t="shared" si="6"/>
        <v>1.117571922006955</v>
      </c>
      <c r="Q31" s="4">
        <v>9992282.879999999</v>
      </c>
      <c r="R31" s="39">
        <f t="shared" si="7"/>
        <v>1.0363106968616187</v>
      </c>
      <c r="S31" s="4">
        <v>11758253.320000004</v>
      </c>
      <c r="T31" s="39">
        <f t="shared" si="8"/>
        <v>1.6974091949190666</v>
      </c>
      <c r="U31" s="4">
        <v>10672662.099999996</v>
      </c>
      <c r="V31" s="39">
        <f t="shared" si="9"/>
        <v>1.3362858407414029</v>
      </c>
      <c r="W31" s="4">
        <v>16276273.55000001</v>
      </c>
      <c r="X31" s="39">
        <f t="shared" si="10"/>
        <v>1.975549319269438</v>
      </c>
      <c r="Y31" s="4">
        <v>25597329.189999983</v>
      </c>
      <c r="Z31" s="39">
        <f t="shared" si="11"/>
        <v>1.3426321664265453</v>
      </c>
      <c r="AA31" s="24">
        <f t="shared" si="12"/>
        <v>148097029.24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0.6905731799066916</v>
      </c>
      <c r="E32" s="41">
        <v>6079578.899999999</v>
      </c>
      <c r="F32" s="39">
        <f t="shared" si="1"/>
        <v>0.8259377993497614</v>
      </c>
      <c r="G32" s="41">
        <v>6185595.060000003</v>
      </c>
      <c r="H32" s="39">
        <f t="shared" si="2"/>
        <v>0.7615633655449822</v>
      </c>
      <c r="I32" s="4">
        <v>7600722.63</v>
      </c>
      <c r="J32" s="39">
        <f t="shared" si="3"/>
        <v>0.48321881329584404</v>
      </c>
      <c r="K32" s="4">
        <v>7113703.369999998</v>
      </c>
      <c r="L32" s="39">
        <f t="shared" si="4"/>
        <v>0.8063727927952739</v>
      </c>
      <c r="M32" s="4">
        <v>6753903.459999999</v>
      </c>
      <c r="N32" s="39">
        <f t="shared" si="5"/>
        <v>0.9639573674708899</v>
      </c>
      <c r="O32" s="4">
        <v>7244668.090000002</v>
      </c>
      <c r="P32" s="39">
        <f t="shared" si="6"/>
        <v>0.7205794604624652</v>
      </c>
      <c r="Q32" s="4">
        <v>6107841.42</v>
      </c>
      <c r="R32" s="39">
        <f t="shared" si="7"/>
        <v>0.6334509815519213</v>
      </c>
      <c r="S32" s="4">
        <v>5660008.239999999</v>
      </c>
      <c r="T32" s="39">
        <f t="shared" si="8"/>
        <v>0.8170728907117711</v>
      </c>
      <c r="U32" s="4">
        <v>7146221.809999998</v>
      </c>
      <c r="V32" s="39">
        <f t="shared" si="9"/>
        <v>0.8947528676561776</v>
      </c>
      <c r="W32" s="4">
        <v>6684342.460000001</v>
      </c>
      <c r="X32" s="39">
        <f t="shared" si="10"/>
        <v>0.8113188904113002</v>
      </c>
      <c r="Y32" s="4">
        <v>18285521.14</v>
      </c>
      <c r="Z32" s="39">
        <f t="shared" si="11"/>
        <v>0.9591129090150443</v>
      </c>
      <c r="AA32" s="24">
        <f t="shared" si="12"/>
        <v>89701341.31</v>
      </c>
      <c r="AB32" s="8"/>
    </row>
    <row r="33" spans="1:28" ht="15" customHeight="1">
      <c r="A33" s="2" t="s">
        <v>54</v>
      </c>
      <c r="B33" s="3" t="s">
        <v>85</v>
      </c>
      <c r="C33" s="41">
        <v>1732293.8999999997</v>
      </c>
      <c r="D33" s="39">
        <f t="shared" si="0"/>
        <v>0.24720348852678292</v>
      </c>
      <c r="E33" s="41">
        <v>3258423.82</v>
      </c>
      <c r="F33" s="39">
        <f t="shared" si="1"/>
        <v>0.44267135002387137</v>
      </c>
      <c r="G33" s="41">
        <v>4579719.929999998</v>
      </c>
      <c r="H33" s="39">
        <f t="shared" si="2"/>
        <v>0.5638498623516791</v>
      </c>
      <c r="I33" s="4">
        <v>3352981.0299999993</v>
      </c>
      <c r="J33" s="39">
        <f t="shared" si="3"/>
        <v>0.2131670359769564</v>
      </c>
      <c r="K33" s="4">
        <v>4028237.470000003</v>
      </c>
      <c r="L33" s="39">
        <f t="shared" si="4"/>
        <v>0.45662026229897057</v>
      </c>
      <c r="M33" s="4">
        <v>3409068.7099999986</v>
      </c>
      <c r="N33" s="39">
        <f t="shared" si="5"/>
        <v>0.4865626105971881</v>
      </c>
      <c r="O33" s="4">
        <v>3920703.589999998</v>
      </c>
      <c r="P33" s="39">
        <f t="shared" si="6"/>
        <v>0.3899665854140529</v>
      </c>
      <c r="Q33" s="4">
        <v>4064050.789999999</v>
      </c>
      <c r="R33" s="39">
        <f t="shared" si="7"/>
        <v>0.421487197354636</v>
      </c>
      <c r="S33" s="4">
        <v>6326145.150000003</v>
      </c>
      <c r="T33" s="39">
        <f t="shared" si="8"/>
        <v>0.9132357207968931</v>
      </c>
      <c r="U33" s="4">
        <v>3732512.46</v>
      </c>
      <c r="V33" s="39">
        <f t="shared" si="9"/>
        <v>0.46733453228027</v>
      </c>
      <c r="W33" s="4">
        <v>5253384.659999996</v>
      </c>
      <c r="X33" s="39">
        <f t="shared" si="10"/>
        <v>0.6376349265107735</v>
      </c>
      <c r="Y33" s="4">
        <v>11131067.92</v>
      </c>
      <c r="Z33" s="39">
        <f t="shared" si="11"/>
        <v>0.583847233636746</v>
      </c>
      <c r="AA33" s="24">
        <f t="shared" si="12"/>
        <v>54788589.43</v>
      </c>
      <c r="AB33" s="8"/>
    </row>
    <row r="34" spans="1:28" ht="15" customHeight="1">
      <c r="A34" s="2" t="s">
        <v>55</v>
      </c>
      <c r="B34" s="3" t="s">
        <v>86</v>
      </c>
      <c r="C34" s="41">
        <v>5256867.86</v>
      </c>
      <c r="D34" s="39">
        <f t="shared" si="0"/>
        <v>0.750170668912662</v>
      </c>
      <c r="E34" s="41">
        <v>6629573.560000006</v>
      </c>
      <c r="F34" s="39">
        <f t="shared" si="1"/>
        <v>0.9006570170137556</v>
      </c>
      <c r="G34" s="41">
        <v>7930907.129999999</v>
      </c>
      <c r="H34" s="39">
        <f t="shared" si="2"/>
        <v>0.9764441847810664</v>
      </c>
      <c r="I34" s="4">
        <v>7786405.48</v>
      </c>
      <c r="J34" s="39">
        <f t="shared" si="3"/>
        <v>0.49502367064878106</v>
      </c>
      <c r="K34" s="4">
        <v>7913700.2700000005</v>
      </c>
      <c r="L34" s="39">
        <f t="shared" si="4"/>
        <v>0.897056323008393</v>
      </c>
      <c r="M34" s="4">
        <v>8246560.150000002</v>
      </c>
      <c r="N34" s="39">
        <f t="shared" si="5"/>
        <v>1.1769982292409535</v>
      </c>
      <c r="O34" s="4">
        <v>9213932.6</v>
      </c>
      <c r="P34" s="39">
        <f t="shared" si="6"/>
        <v>0.9164492422792991</v>
      </c>
      <c r="Q34" s="4">
        <v>10363378.370000007</v>
      </c>
      <c r="R34" s="39">
        <f t="shared" si="7"/>
        <v>1.074797420112203</v>
      </c>
      <c r="S34" s="4">
        <v>5925760.139999999</v>
      </c>
      <c r="T34" s="39">
        <f t="shared" si="8"/>
        <v>0.8554365580312986</v>
      </c>
      <c r="U34" s="4">
        <v>6325650.290000001</v>
      </c>
      <c r="V34" s="39">
        <f t="shared" si="9"/>
        <v>0.7920120431816869</v>
      </c>
      <c r="W34" s="4">
        <v>9391968.410000008</v>
      </c>
      <c r="X34" s="39">
        <f t="shared" si="10"/>
        <v>1.1399597544227542</v>
      </c>
      <c r="Y34" s="4">
        <v>22078478.220000014</v>
      </c>
      <c r="Z34" s="39">
        <f t="shared" si="11"/>
        <v>1.15806125021436</v>
      </c>
      <c r="AA34" s="24">
        <f t="shared" si="12"/>
        <v>107063182.48000003</v>
      </c>
      <c r="AB34" s="8"/>
    </row>
    <row r="35" spans="1:28" ht="15" customHeight="1">
      <c r="A35" s="2" t="s">
        <v>56</v>
      </c>
      <c r="B35" s="3" t="s">
        <v>87</v>
      </c>
      <c r="C35" s="41">
        <v>4241822.91</v>
      </c>
      <c r="D35" s="39">
        <f t="shared" si="0"/>
        <v>0.605320737471182</v>
      </c>
      <c r="E35" s="41">
        <v>4489198.6000000015</v>
      </c>
      <c r="F35" s="39">
        <f t="shared" si="1"/>
        <v>0.6098775710482236</v>
      </c>
      <c r="G35" s="41">
        <v>6061769.659999999</v>
      </c>
      <c r="H35" s="39">
        <f t="shared" si="2"/>
        <v>0.7463181243920709</v>
      </c>
      <c r="I35" s="4">
        <v>5544949.300000004</v>
      </c>
      <c r="J35" s="39">
        <f t="shared" si="3"/>
        <v>0.3525222470237179</v>
      </c>
      <c r="K35" s="4">
        <v>6446551.940000005</v>
      </c>
      <c r="L35" s="39">
        <f t="shared" si="4"/>
        <v>0.7307479411750614</v>
      </c>
      <c r="M35" s="4">
        <v>4602971.880000002</v>
      </c>
      <c r="N35" s="39">
        <f t="shared" si="5"/>
        <v>0.6569635888735867</v>
      </c>
      <c r="O35" s="4">
        <v>5336964.870000006</v>
      </c>
      <c r="P35" s="39">
        <f t="shared" si="6"/>
        <v>0.5308327750501175</v>
      </c>
      <c r="Q35" s="4">
        <v>6090042.270000007</v>
      </c>
      <c r="R35" s="39">
        <f t="shared" si="7"/>
        <v>0.6316050120410943</v>
      </c>
      <c r="S35" s="4">
        <v>5593531.27</v>
      </c>
      <c r="T35" s="39">
        <f t="shared" si="8"/>
        <v>0.8074763446043295</v>
      </c>
      <c r="U35" s="4">
        <v>5557737.340000002</v>
      </c>
      <c r="V35" s="39">
        <f t="shared" si="9"/>
        <v>0.6958644098740645</v>
      </c>
      <c r="W35" s="4">
        <v>7846412.920000001</v>
      </c>
      <c r="X35" s="39">
        <f t="shared" si="10"/>
        <v>0.9523663789008336</v>
      </c>
      <c r="Y35" s="4">
        <v>11269788.650000002</v>
      </c>
      <c r="Z35" s="39">
        <f t="shared" si="11"/>
        <v>0.5911234190881929</v>
      </c>
      <c r="AA35" s="24">
        <f t="shared" si="12"/>
        <v>73081741.61000003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39.6221782538518</v>
      </c>
      <c r="E36" s="41">
        <v>276432447.43999994</v>
      </c>
      <c r="F36" s="39">
        <f t="shared" si="1"/>
        <v>37.554575911081955</v>
      </c>
      <c r="G36" s="41">
        <v>281225155.1999999</v>
      </c>
      <c r="H36" s="39">
        <f t="shared" si="2"/>
        <v>34.62411838999719</v>
      </c>
      <c r="I36" s="4">
        <v>870588030.6499996</v>
      </c>
      <c r="J36" s="39">
        <f t="shared" si="3"/>
        <v>55.34796301865034</v>
      </c>
      <c r="K36" s="4">
        <v>306295077.57</v>
      </c>
      <c r="L36" s="39">
        <f t="shared" si="4"/>
        <v>34.72003319131453</v>
      </c>
      <c r="M36" s="4">
        <v>152328330.41999996</v>
      </c>
      <c r="N36" s="39">
        <f t="shared" si="5"/>
        <v>21.741207473951523</v>
      </c>
      <c r="O36" s="4">
        <v>390911334.24999994</v>
      </c>
      <c r="P36" s="39">
        <f t="shared" si="6"/>
        <v>38.881377976630986</v>
      </c>
      <c r="Q36" s="4">
        <v>441705324.25000006</v>
      </c>
      <c r="R36" s="39">
        <f t="shared" si="7"/>
        <v>45.80974716970831</v>
      </c>
      <c r="S36" s="4">
        <v>195783699.67</v>
      </c>
      <c r="T36" s="39">
        <f t="shared" si="8"/>
        <v>28.26313084017915</v>
      </c>
      <c r="U36" s="4">
        <v>155204821.58</v>
      </c>
      <c r="V36" s="39">
        <f t="shared" si="9"/>
        <v>19.4326404742215</v>
      </c>
      <c r="W36" s="4">
        <v>57488512.43</v>
      </c>
      <c r="X36" s="39">
        <f t="shared" si="10"/>
        <v>6.977726888652535</v>
      </c>
      <c r="Y36" s="4">
        <v>795384947.3999997</v>
      </c>
      <c r="Z36" s="39">
        <f t="shared" si="11"/>
        <v>41.719564066391804</v>
      </c>
      <c r="AA36" s="24">
        <f t="shared" si="12"/>
        <v>4201002571.989999</v>
      </c>
      <c r="AB36" s="8"/>
    </row>
    <row r="37" spans="1:28" ht="15" customHeight="1">
      <c r="A37" s="2" t="s">
        <v>58</v>
      </c>
      <c r="B37" s="3" t="s">
        <v>89</v>
      </c>
      <c r="C37" s="41">
        <v>28458944.24</v>
      </c>
      <c r="D37" s="39">
        <f t="shared" si="0"/>
        <v>4.061175933204634</v>
      </c>
      <c r="E37" s="41">
        <v>21018572.54</v>
      </c>
      <c r="F37" s="39">
        <f t="shared" si="1"/>
        <v>2.855466445079103</v>
      </c>
      <c r="G37" s="41">
        <v>25960877.52</v>
      </c>
      <c r="H37" s="39">
        <f t="shared" si="2"/>
        <v>3.1962734490143396</v>
      </c>
      <c r="I37" s="4">
        <v>56655635.99000002</v>
      </c>
      <c r="J37" s="39">
        <f t="shared" si="3"/>
        <v>3.6019034665930336</v>
      </c>
      <c r="K37" s="4">
        <v>45462863.76000001</v>
      </c>
      <c r="L37" s="39">
        <f t="shared" si="4"/>
        <v>5.153436193758844</v>
      </c>
      <c r="M37" s="4">
        <v>24866193.830000002</v>
      </c>
      <c r="N37" s="39">
        <f t="shared" si="5"/>
        <v>3.5490514315683876</v>
      </c>
      <c r="O37" s="4">
        <v>52312599.07999999</v>
      </c>
      <c r="P37" s="39">
        <f t="shared" si="6"/>
        <v>5.203189980847783</v>
      </c>
      <c r="Q37" s="4">
        <v>22541046.130000003</v>
      </c>
      <c r="R37" s="39">
        <f t="shared" si="7"/>
        <v>2.3377567972705546</v>
      </c>
      <c r="S37" s="4">
        <v>19869826.970000003</v>
      </c>
      <c r="T37" s="39">
        <f t="shared" si="8"/>
        <v>2.8683875132168737</v>
      </c>
      <c r="U37" s="4">
        <v>85732004.69</v>
      </c>
      <c r="V37" s="39">
        <f t="shared" si="9"/>
        <v>10.73419760620198</v>
      </c>
      <c r="W37" s="4">
        <v>182407062.98999995</v>
      </c>
      <c r="X37" s="39">
        <f t="shared" si="10"/>
        <v>22.139843497520456</v>
      </c>
      <c r="Y37" s="4">
        <v>50312850.599999994</v>
      </c>
      <c r="Z37" s="39">
        <f t="shared" si="11"/>
        <v>2.6390117148066863</v>
      </c>
      <c r="AA37" s="24">
        <f t="shared" si="12"/>
        <v>615598478.34</v>
      </c>
      <c r="AB37" s="8"/>
    </row>
    <row r="38" spans="1:28" ht="15" customHeight="1">
      <c r="A38" s="2" t="s">
        <v>59</v>
      </c>
      <c r="B38" s="3" t="s">
        <v>90</v>
      </c>
      <c r="C38" s="41">
        <v>8605655.010000005</v>
      </c>
      <c r="D38" s="39">
        <f t="shared" si="0"/>
        <v>1.2280525490102971</v>
      </c>
      <c r="E38" s="41">
        <v>12528542.100000009</v>
      </c>
      <c r="F38" s="39">
        <f t="shared" si="1"/>
        <v>1.7020580966775258</v>
      </c>
      <c r="G38" s="41">
        <v>13678148.31000002</v>
      </c>
      <c r="H38" s="39">
        <f t="shared" si="2"/>
        <v>1.6840379236507959</v>
      </c>
      <c r="I38" s="4">
        <v>18038203.48999999</v>
      </c>
      <c r="J38" s="39">
        <f t="shared" si="3"/>
        <v>1.1467856029929548</v>
      </c>
      <c r="K38" s="4">
        <v>21075390.799999993</v>
      </c>
      <c r="L38" s="39">
        <f t="shared" si="4"/>
        <v>2.388997805322858</v>
      </c>
      <c r="M38" s="4">
        <v>17382994.530000005</v>
      </c>
      <c r="N38" s="39">
        <f t="shared" si="5"/>
        <v>2.4810046138710553</v>
      </c>
      <c r="O38" s="4">
        <v>17995406.85000002</v>
      </c>
      <c r="P38" s="39">
        <f t="shared" si="6"/>
        <v>1.7898846983306813</v>
      </c>
      <c r="Q38" s="4">
        <v>19204620.27000001</v>
      </c>
      <c r="R38" s="39">
        <f t="shared" si="7"/>
        <v>1.9917323852791564</v>
      </c>
      <c r="S38" s="4">
        <v>16979711.61</v>
      </c>
      <c r="T38" s="39">
        <f t="shared" si="8"/>
        <v>2.451173471902034</v>
      </c>
      <c r="U38" s="4">
        <v>17261010.570000008</v>
      </c>
      <c r="V38" s="39">
        <f t="shared" si="9"/>
        <v>2.1611893832541287</v>
      </c>
      <c r="W38" s="4">
        <v>17568256.640000004</v>
      </c>
      <c r="X38" s="39">
        <f t="shared" si="10"/>
        <v>2.1323650858585363</v>
      </c>
      <c r="Y38" s="4">
        <v>36000166.74000004</v>
      </c>
      <c r="Z38" s="39">
        <f t="shared" si="11"/>
        <v>1.8882822306604536</v>
      </c>
      <c r="AA38" s="24">
        <f t="shared" si="12"/>
        <v>216318106.92000014</v>
      </c>
      <c r="AB38" s="8"/>
    </row>
    <row r="39" spans="1:28" ht="15" customHeight="1">
      <c r="A39" s="2" t="s">
        <v>60</v>
      </c>
      <c r="B39" s="3" t="s">
        <v>91</v>
      </c>
      <c r="C39" s="41">
        <v>2454286.7399999998</v>
      </c>
      <c r="D39" s="39">
        <f t="shared" si="0"/>
        <v>0.35023401281562294</v>
      </c>
      <c r="E39" s="41">
        <v>3000210.0399999996</v>
      </c>
      <c r="F39" s="39">
        <f t="shared" si="1"/>
        <v>0.40759186101271905</v>
      </c>
      <c r="G39" s="41">
        <v>3528750.6799999997</v>
      </c>
      <c r="H39" s="39">
        <f t="shared" si="2"/>
        <v>0.434455734325089</v>
      </c>
      <c r="I39" s="4">
        <v>5229418.980000004</v>
      </c>
      <c r="J39" s="39">
        <f t="shared" si="3"/>
        <v>0.33246228769992164</v>
      </c>
      <c r="K39" s="4">
        <v>4106711.2700000005</v>
      </c>
      <c r="L39" s="39">
        <f t="shared" si="4"/>
        <v>0.46551564828513886</v>
      </c>
      <c r="M39" s="4">
        <v>4136428.86</v>
      </c>
      <c r="N39" s="39">
        <f t="shared" si="5"/>
        <v>0.5903757876065664</v>
      </c>
      <c r="O39" s="4">
        <v>4322022.35</v>
      </c>
      <c r="P39" s="39">
        <f t="shared" si="6"/>
        <v>0.42988312154266206</v>
      </c>
      <c r="Q39" s="4">
        <v>3350568.8899999997</v>
      </c>
      <c r="R39" s="39">
        <f t="shared" si="7"/>
        <v>0.347491201257781</v>
      </c>
      <c r="S39" s="4">
        <v>2708973.2000000007</v>
      </c>
      <c r="T39" s="39">
        <f t="shared" si="8"/>
        <v>0.39106454788212774</v>
      </c>
      <c r="U39" s="4">
        <v>3807671.9999999995</v>
      </c>
      <c r="V39" s="39">
        <f t="shared" si="9"/>
        <v>0.47674498940498644</v>
      </c>
      <c r="W39" s="4">
        <v>3643686.1100000017</v>
      </c>
      <c r="X39" s="39">
        <f t="shared" si="10"/>
        <v>0.442256121594983</v>
      </c>
      <c r="Y39" s="4">
        <v>11175465.940000001</v>
      </c>
      <c r="Z39" s="39">
        <f t="shared" si="11"/>
        <v>0.5861760004129665</v>
      </c>
      <c r="AA39" s="24">
        <f t="shared" si="12"/>
        <v>51464195.06</v>
      </c>
      <c r="AB39" s="8"/>
    </row>
    <row r="40" spans="1:28" ht="15" customHeight="1">
      <c r="A40" s="2" t="s">
        <v>61</v>
      </c>
      <c r="B40" s="3" t="s">
        <v>92</v>
      </c>
      <c r="C40" s="41">
        <v>10718036.149999995</v>
      </c>
      <c r="D40" s="39">
        <f t="shared" si="0"/>
        <v>1.5294956164402407</v>
      </c>
      <c r="E40" s="41">
        <v>12471305.529999997</v>
      </c>
      <c r="F40" s="39">
        <f t="shared" si="1"/>
        <v>1.6942822543954004</v>
      </c>
      <c r="G40" s="41">
        <v>15548708.780000007</v>
      </c>
      <c r="H40" s="39">
        <f t="shared" si="2"/>
        <v>1.9143391821668347</v>
      </c>
      <c r="I40" s="4">
        <v>19836414.69000001</v>
      </c>
      <c r="J40" s="39">
        <f t="shared" si="3"/>
        <v>1.2611075595250412</v>
      </c>
      <c r="K40" s="4">
        <v>20135518.37000002</v>
      </c>
      <c r="L40" s="39">
        <f t="shared" si="4"/>
        <v>2.2824587051058693</v>
      </c>
      <c r="M40" s="4">
        <v>17402166.620000012</v>
      </c>
      <c r="N40" s="39">
        <f t="shared" si="5"/>
        <v>2.483740968856698</v>
      </c>
      <c r="O40" s="4">
        <v>17302188.190000016</v>
      </c>
      <c r="P40" s="39">
        <f t="shared" si="6"/>
        <v>1.7209348000330884</v>
      </c>
      <c r="Q40" s="4">
        <v>13567943.880000006</v>
      </c>
      <c r="R40" s="39">
        <f t="shared" si="7"/>
        <v>1.4071464495270716</v>
      </c>
      <c r="S40" s="4">
        <v>12000384.180000003</v>
      </c>
      <c r="T40" s="39">
        <f t="shared" si="8"/>
        <v>1.7323629535218505</v>
      </c>
      <c r="U40" s="4">
        <v>10371472.690000009</v>
      </c>
      <c r="V40" s="39">
        <f t="shared" si="9"/>
        <v>1.2985749922021017</v>
      </c>
      <c r="W40" s="4">
        <v>11473503.320000004</v>
      </c>
      <c r="X40" s="39">
        <f t="shared" si="10"/>
        <v>1.3926081792513023</v>
      </c>
      <c r="Y40" s="4">
        <v>35236188.77000001</v>
      </c>
      <c r="Z40" s="39">
        <f t="shared" si="11"/>
        <v>1.8482100266680148</v>
      </c>
      <c r="AA40" s="24">
        <f t="shared" si="12"/>
        <v>196063831.17000008</v>
      </c>
      <c r="AB40" s="8"/>
    </row>
    <row r="41" spans="1:28" ht="15" customHeight="1">
      <c r="A41" s="2" t="s">
        <v>62</v>
      </c>
      <c r="B41" s="3" t="s">
        <v>93</v>
      </c>
      <c r="C41" s="41">
        <v>21974612.76</v>
      </c>
      <c r="D41" s="39">
        <f t="shared" si="0"/>
        <v>3.1358425572572637</v>
      </c>
      <c r="E41" s="41">
        <v>22941410.03999999</v>
      </c>
      <c r="F41" s="39">
        <f t="shared" si="1"/>
        <v>3.11669246079167</v>
      </c>
      <c r="G41" s="41">
        <v>28396266.47999998</v>
      </c>
      <c r="H41" s="39">
        <f t="shared" si="2"/>
        <v>3.4961157430536587</v>
      </c>
      <c r="I41" s="4">
        <v>31755653.679999996</v>
      </c>
      <c r="J41" s="39">
        <f t="shared" si="3"/>
        <v>2.01887768225051</v>
      </c>
      <c r="K41" s="4">
        <v>21036341.120000005</v>
      </c>
      <c r="L41" s="39">
        <f t="shared" si="4"/>
        <v>2.3845713346251696</v>
      </c>
      <c r="M41" s="4">
        <v>30499907.520000007</v>
      </c>
      <c r="N41" s="39">
        <f t="shared" si="5"/>
        <v>4.353128636678026</v>
      </c>
      <c r="O41" s="4">
        <v>32712331.77000001</v>
      </c>
      <c r="P41" s="39">
        <f t="shared" si="6"/>
        <v>3.2536803735470734</v>
      </c>
      <c r="Q41" s="4">
        <v>41162468.66999997</v>
      </c>
      <c r="R41" s="39">
        <f t="shared" si="7"/>
        <v>4.269005101660234</v>
      </c>
      <c r="S41" s="4">
        <v>28715464.070000004</v>
      </c>
      <c r="T41" s="39">
        <f t="shared" si="8"/>
        <v>4.145334466121715</v>
      </c>
      <c r="U41" s="4">
        <v>34426033.19999998</v>
      </c>
      <c r="V41" s="39">
        <f t="shared" si="9"/>
        <v>4.310360459931871</v>
      </c>
      <c r="W41" s="4">
        <v>33026741.090000004</v>
      </c>
      <c r="X41" s="39">
        <f t="shared" si="10"/>
        <v>4.008654418199886</v>
      </c>
      <c r="Y41" s="4">
        <v>52592675.049999975</v>
      </c>
      <c r="Z41" s="39">
        <f t="shared" si="11"/>
        <v>2.758593160888627</v>
      </c>
      <c r="AA41" s="24">
        <f t="shared" si="12"/>
        <v>379239905.4499999</v>
      </c>
      <c r="AB41" s="8"/>
    </row>
    <row r="42" spans="1:28" ht="15" customHeight="1">
      <c r="A42" s="2" t="s">
        <v>63</v>
      </c>
      <c r="B42" s="3" t="s">
        <v>94</v>
      </c>
      <c r="C42" s="41">
        <v>22571645.650000002</v>
      </c>
      <c r="D42" s="39">
        <f t="shared" si="0"/>
        <v>3.2210409252554575</v>
      </c>
      <c r="E42" s="41">
        <v>24871369.899999995</v>
      </c>
      <c r="F42" s="39">
        <f t="shared" si="1"/>
        <v>3.378886080748108</v>
      </c>
      <c r="G42" s="41">
        <v>29996879.679999992</v>
      </c>
      <c r="H42" s="39">
        <f t="shared" si="2"/>
        <v>3.693181403463658</v>
      </c>
      <c r="I42" s="4">
        <v>37017744.04999998</v>
      </c>
      <c r="J42" s="39">
        <f t="shared" si="3"/>
        <v>2.3534170659152553</v>
      </c>
      <c r="K42" s="4">
        <v>34610336.67000001</v>
      </c>
      <c r="L42" s="39">
        <f t="shared" si="4"/>
        <v>3.9232495914673753</v>
      </c>
      <c r="M42" s="4">
        <v>32013665.88999998</v>
      </c>
      <c r="N42" s="39">
        <f t="shared" si="5"/>
        <v>4.569181256022425</v>
      </c>
      <c r="O42" s="4">
        <v>46310659.71000006</v>
      </c>
      <c r="P42" s="39">
        <f t="shared" si="6"/>
        <v>4.606216568231032</v>
      </c>
      <c r="Q42" s="4">
        <v>34142795.370000005</v>
      </c>
      <c r="R42" s="39">
        <f t="shared" si="7"/>
        <v>3.5409870284505347</v>
      </c>
      <c r="S42" s="4">
        <v>30844362.990000024</v>
      </c>
      <c r="T42" s="39">
        <f t="shared" si="8"/>
        <v>4.4526600954917495</v>
      </c>
      <c r="U42" s="4">
        <v>30560521.360000007</v>
      </c>
      <c r="V42" s="39">
        <f t="shared" si="9"/>
        <v>3.8263735510789973</v>
      </c>
      <c r="W42" s="4">
        <v>36857970.77000002</v>
      </c>
      <c r="X42" s="39">
        <f t="shared" si="10"/>
        <v>4.473673832074808</v>
      </c>
      <c r="Y42" s="4">
        <v>74690713.91000004</v>
      </c>
      <c r="Z42" s="39">
        <f t="shared" si="11"/>
        <v>3.917680406599042</v>
      </c>
      <c r="AA42" s="24">
        <f t="shared" si="12"/>
        <v>434488665.95000017</v>
      </c>
      <c r="AB42" s="8"/>
    </row>
    <row r="43" spans="1:28" ht="15" customHeight="1">
      <c r="A43" s="2" t="s">
        <v>64</v>
      </c>
      <c r="B43" s="3" t="s">
        <v>95</v>
      </c>
      <c r="C43" s="41">
        <v>25418247.320000004</v>
      </c>
      <c r="D43" s="39">
        <f t="shared" si="0"/>
        <v>3.6272594446823097</v>
      </c>
      <c r="E43" s="41">
        <v>26381386.900000002</v>
      </c>
      <c r="F43" s="39">
        <f t="shared" si="1"/>
        <v>3.584028597766965</v>
      </c>
      <c r="G43" s="41">
        <v>33733951.09000004</v>
      </c>
      <c r="H43" s="39">
        <f t="shared" si="2"/>
        <v>4.153285347009159</v>
      </c>
      <c r="I43" s="4">
        <v>28945872.469999984</v>
      </c>
      <c r="J43" s="39">
        <f t="shared" si="3"/>
        <v>1.8402447800895787</v>
      </c>
      <c r="K43" s="4">
        <v>32198241.150000025</v>
      </c>
      <c r="L43" s="39">
        <f t="shared" si="4"/>
        <v>3.6498268607482345</v>
      </c>
      <c r="M43" s="4">
        <v>35163346.739999995</v>
      </c>
      <c r="N43" s="39">
        <f t="shared" si="5"/>
        <v>5.01872248481273</v>
      </c>
      <c r="O43" s="4">
        <v>33320952.430000003</v>
      </c>
      <c r="P43" s="39">
        <f t="shared" si="6"/>
        <v>3.3142158654924474</v>
      </c>
      <c r="Q43" s="4">
        <v>32316647.77999999</v>
      </c>
      <c r="R43" s="39">
        <f t="shared" si="7"/>
        <v>3.351595244381559</v>
      </c>
      <c r="S43" s="4">
        <v>29513670.899999995</v>
      </c>
      <c r="T43" s="39">
        <f t="shared" si="8"/>
        <v>4.260562772215836</v>
      </c>
      <c r="U43" s="4">
        <v>33156579.119999982</v>
      </c>
      <c r="V43" s="39">
        <f t="shared" si="9"/>
        <v>4.151416655969839</v>
      </c>
      <c r="W43" s="4">
        <v>30986093.069999985</v>
      </c>
      <c r="X43" s="39">
        <f t="shared" si="10"/>
        <v>3.760968681388246</v>
      </c>
      <c r="Y43" s="4">
        <v>78316562.14999995</v>
      </c>
      <c r="Z43" s="39">
        <f t="shared" si="11"/>
        <v>4.107863548030328</v>
      </c>
      <c r="AA43" s="24">
        <f t="shared" si="12"/>
        <v>419451551.12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13180426.51</v>
      </c>
      <c r="F44" s="39">
        <f t="shared" si="1"/>
        <v>1.7906194894782363</v>
      </c>
      <c r="G44" s="41">
        <v>16325780.530000003</v>
      </c>
      <c r="H44" s="39">
        <f t="shared" si="2"/>
        <v>2.0100113643028448</v>
      </c>
      <c r="I44" s="4">
        <v>20458356.21000001</v>
      </c>
      <c r="J44" s="39">
        <f t="shared" si="3"/>
        <v>1.3006477266727816</v>
      </c>
      <c r="K44" s="4">
        <v>16553763.050000003</v>
      </c>
      <c r="L44" s="39">
        <f t="shared" si="4"/>
        <v>1.8764493608481339</v>
      </c>
      <c r="M44" s="4">
        <v>19611727.990000002</v>
      </c>
      <c r="N44" s="39">
        <f t="shared" si="5"/>
        <v>2.799102740623949</v>
      </c>
      <c r="O44" s="4">
        <v>19890496.310000017</v>
      </c>
      <c r="P44" s="39">
        <f t="shared" si="6"/>
        <v>1.978376776042264</v>
      </c>
      <c r="Q44" s="4">
        <v>13418387.069999995</v>
      </c>
      <c r="R44" s="39">
        <f t="shared" si="7"/>
        <v>1.391635747533063</v>
      </c>
      <c r="S44" s="4">
        <v>16759737.650000006</v>
      </c>
      <c r="T44" s="39">
        <f t="shared" si="8"/>
        <v>2.41941826029151</v>
      </c>
      <c r="U44" s="4">
        <v>18208998.509999983</v>
      </c>
      <c r="V44" s="39">
        <f t="shared" si="9"/>
        <v>2.2798835618523228</v>
      </c>
      <c r="W44" s="4">
        <v>20118057.840000007</v>
      </c>
      <c r="X44" s="39">
        <f t="shared" si="10"/>
        <v>2.441849809708757</v>
      </c>
      <c r="Y44" s="4">
        <v>45221978.29999999</v>
      </c>
      <c r="Z44" s="39">
        <f t="shared" si="11"/>
        <v>2.371985070955883</v>
      </c>
      <c r="AA44" s="24">
        <f>+C44+E44+G44+I44+K44+M44+O44+Q44+S44+U44+W44+Y44</f>
        <v>231304510.61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1.2635990560068173</v>
      </c>
      <c r="E45" s="41">
        <v>9114953.17</v>
      </c>
      <c r="F45" s="39">
        <f t="shared" si="1"/>
        <v>1.238306877209198</v>
      </c>
      <c r="G45" s="41">
        <v>10011797.129999999</v>
      </c>
      <c r="H45" s="39">
        <f t="shared" si="2"/>
        <v>1.2326409736683264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1.2580704018705653</v>
      </c>
      <c r="M45" s="4">
        <v>11095094.73</v>
      </c>
      <c r="N45" s="39">
        <f t="shared" si="5"/>
        <v>1.5835580669924094</v>
      </c>
      <c r="O45" s="4">
        <v>11284899.120000001</v>
      </c>
      <c r="P45" s="39">
        <f t="shared" si="6"/>
        <v>1.1224346537679615</v>
      </c>
      <c r="Q45" s="4">
        <v>8446101.670000002</v>
      </c>
      <c r="R45" s="39">
        <f t="shared" si="7"/>
        <v>0.8759545353665752</v>
      </c>
      <c r="S45" s="4">
        <v>6603221.370000001</v>
      </c>
      <c r="T45" s="39">
        <f t="shared" si="8"/>
        <v>0.9532341551495062</v>
      </c>
      <c r="U45" s="4">
        <v>6840945.93</v>
      </c>
      <c r="V45" s="39">
        <f t="shared" si="9"/>
        <v>0.8565303668272729</v>
      </c>
      <c r="W45" s="4">
        <v>8334762.660000001</v>
      </c>
      <c r="X45" s="39">
        <f t="shared" si="10"/>
        <v>1.0116403271703014</v>
      </c>
      <c r="Y45" s="4">
        <v>25744608.86</v>
      </c>
      <c r="Z45" s="39">
        <f t="shared" si="11"/>
        <v>1.3503572857518833</v>
      </c>
      <c r="AA45" s="24">
        <f>+C45+E45+G45+I45+K45+M45+O45+Q45+S45+U45+W45+Y45</f>
        <v>127134177.08999999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0.06186797035578338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0.2548053170224369</v>
      </c>
      <c r="O46" s="4">
        <v>1139760.93</v>
      </c>
      <c r="P46" s="39">
        <f t="shared" si="6"/>
        <v>0.11336451936690413</v>
      </c>
      <c r="Q46" s="4">
        <v>1214336.32</v>
      </c>
      <c r="R46" s="39">
        <f t="shared" si="7"/>
        <v>0.12594016133414085</v>
      </c>
      <c r="S46" s="4">
        <v>1287747.99</v>
      </c>
      <c r="T46" s="39">
        <f t="shared" si="8"/>
        <v>0.18589795775590126</v>
      </c>
      <c r="U46" s="4">
        <v>2640702.61</v>
      </c>
      <c r="V46" s="39">
        <f t="shared" si="9"/>
        <v>0.3306329268451091</v>
      </c>
      <c r="W46" s="4">
        <v>10096011.930000002</v>
      </c>
      <c r="X46" s="39">
        <f t="shared" si="10"/>
        <v>1.2254137554506521</v>
      </c>
      <c r="Y46" s="4">
        <v>6398221.509999999</v>
      </c>
      <c r="Z46" s="39">
        <f t="shared" si="11"/>
        <v>0.33559977853487244</v>
      </c>
      <c r="AA46" s="24">
        <f t="shared" si="12"/>
        <v>28103197.169999998</v>
      </c>
      <c r="AB46" s="8"/>
    </row>
    <row r="47" spans="1:28" ht="18" customHeight="1">
      <c r="A47" s="58" t="s">
        <v>7</v>
      </c>
      <c r="B47" s="59"/>
      <c r="C47" s="42">
        <f>SUM(C13:C46)</f>
        <v>700756251.59</v>
      </c>
      <c r="D47" s="40">
        <f t="shared" si="0"/>
        <v>100</v>
      </c>
      <c r="E47" s="42">
        <f>SUM(E13:E46)</f>
        <v>736081930.7199996</v>
      </c>
      <c r="F47" s="40">
        <f t="shared" si="1"/>
        <v>100</v>
      </c>
      <c r="G47" s="6">
        <f aca="true" t="shared" si="13" ref="G47:AA47">SUM(G13:G46)</f>
        <v>812223294.8499999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882185439.9799998</v>
      </c>
      <c r="L47" s="40">
        <f t="shared" si="4"/>
        <v>100</v>
      </c>
      <c r="M47" s="6">
        <f t="shared" si="13"/>
        <v>700643377.7999998</v>
      </c>
      <c r="N47" s="40">
        <f t="shared" si="5"/>
        <v>100</v>
      </c>
      <c r="O47" s="6">
        <f t="shared" si="13"/>
        <v>1005394753.4600002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692717663.7899998</v>
      </c>
      <c r="T47" s="40">
        <f t="shared" si="8"/>
        <v>100</v>
      </c>
      <c r="U47" s="6">
        <f t="shared" si="13"/>
        <v>798681073.6600001</v>
      </c>
      <c r="V47" s="40">
        <f t="shared" si="9"/>
        <v>100</v>
      </c>
      <c r="W47" s="6">
        <f t="shared" si="13"/>
        <v>823885963.8299998</v>
      </c>
      <c r="X47" s="40">
        <f t="shared" si="10"/>
        <v>100</v>
      </c>
      <c r="Y47" s="6">
        <f t="shared" si="13"/>
        <v>1906503495.8999994</v>
      </c>
      <c r="Z47" s="40">
        <f t="shared" si="11"/>
        <v>100</v>
      </c>
      <c r="AA47" s="6">
        <f t="shared" si="13"/>
        <v>11596226137.080002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1667587444.0399995</v>
      </c>
      <c r="C51" s="51">
        <f>+B51/$B$85*100</f>
        <v>14.380432257247339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61101929.02</v>
      </c>
      <c r="C52" s="51">
        <f aca="true" t="shared" si="15" ref="C52:C84">+B52/$B$85*100</f>
        <v>0.5269121893425392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70665853.27</v>
      </c>
      <c r="C53" s="51">
        <f t="shared" si="15"/>
        <v>0.6093866438499282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58039916.099999994</v>
      </c>
      <c r="C54" s="51">
        <f t="shared" si="15"/>
        <v>0.500506935738447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52539943.80000001</v>
      </c>
      <c r="C55" s="51">
        <f t="shared" si="15"/>
        <v>0.45307795121378924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256625745.57999995</v>
      </c>
      <c r="C56" s="51">
        <f t="shared" si="15"/>
        <v>2.213010875662518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183565101.16000003</v>
      </c>
      <c r="C57" s="51">
        <f t="shared" si="15"/>
        <v>1.582972761914617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254187197.04000002</v>
      </c>
      <c r="C58" s="51">
        <f t="shared" si="15"/>
        <v>2.191982064123543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54165973.44</v>
      </c>
      <c r="C59" s="51">
        <f t="shared" si="15"/>
        <v>0.4671000099489204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122140469.88000003</v>
      </c>
      <c r="C60" s="51">
        <f t="shared" si="15"/>
        <v>1.053277751193939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262003925.44000012</v>
      </c>
      <c r="C61" s="51">
        <f t="shared" si="15"/>
        <v>2.2593895836699702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217645322.39000005</v>
      </c>
      <c r="C62" s="51">
        <f t="shared" si="15"/>
        <v>1.8768633848391336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321354187.02999985</v>
      </c>
      <c r="C63" s="51">
        <f t="shared" si="15"/>
        <v>2.7711962774030443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282405865.78</v>
      </c>
      <c r="C64" s="51">
        <f t="shared" si="15"/>
        <v>2.4353256175039673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143916810.79</v>
      </c>
      <c r="C65" s="51">
        <f t="shared" si="15"/>
        <v>1.2410659216950999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91415525.50000003</v>
      </c>
      <c r="C66" s="51">
        <f t="shared" si="15"/>
        <v>0.7883213419552976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58744227.050000004</v>
      </c>
      <c r="C67" s="51">
        <f t="shared" si="15"/>
        <v>0.5065805578088886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65219624.83</v>
      </c>
      <c r="C68" s="51">
        <f t="shared" si="15"/>
        <v>0.5624211192420113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148097029.24</v>
      </c>
      <c r="C69" s="51">
        <f t="shared" si="15"/>
        <v>1.2771140152781784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89701341.31</v>
      </c>
      <c r="C70" s="51">
        <f t="shared" si="15"/>
        <v>0.773539082884661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54788589.43</v>
      </c>
      <c r="C71" s="51">
        <f t="shared" si="15"/>
        <v>0.4724691359269757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107063182.48000003</v>
      </c>
      <c r="C72" s="51">
        <f t="shared" si="15"/>
        <v>0.9232588362316912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73081741.61000003</v>
      </c>
      <c r="C73" s="51">
        <f t="shared" si="15"/>
        <v>0.6302200452638158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4201002571.989999</v>
      </c>
      <c r="C74" s="51">
        <f t="shared" si="15"/>
        <v>36.22732535852251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615598478.34</v>
      </c>
      <c r="C75" s="51">
        <f t="shared" si="15"/>
        <v>5.308610500200295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216318106.92000014</v>
      </c>
      <c r="C76" s="51">
        <f t="shared" si="15"/>
        <v>1.8654181486535784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51464195.06</v>
      </c>
      <c r="C77" s="51">
        <f t="shared" si="15"/>
        <v>0.4438012371579965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196063831.17000008</v>
      </c>
      <c r="C78" s="51">
        <f t="shared" si="15"/>
        <v>1.6907554996971634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379239905.4499999</v>
      </c>
      <c r="C79" s="51">
        <f t="shared" si="15"/>
        <v>3.2703734901938946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434488665.95000017</v>
      </c>
      <c r="C80" s="51">
        <f t="shared" si="15"/>
        <v>3.7468109091170843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419451551.12</v>
      </c>
      <c r="C81" s="51">
        <f t="shared" si="15"/>
        <v>3.6171384221179075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231304510.61</v>
      </c>
      <c r="C82" s="51">
        <f t="shared" si="15"/>
        <v>1.9946533283822616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127134177.08999999</v>
      </c>
      <c r="C83" s="51">
        <f t="shared" si="15"/>
        <v>1.0963409611638801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28103197.169999998</v>
      </c>
      <c r="C84" s="51">
        <f t="shared" si="15"/>
        <v>0.24234778485508693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11596226137.080002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1285100091.9599984</v>
      </c>
      <c r="D12" s="15">
        <v>70549632.53000005</v>
      </c>
      <c r="E12" s="15">
        <v>311246386.8400001</v>
      </c>
      <c r="F12" s="15">
        <v>691332.71</v>
      </c>
      <c r="G12" s="15">
        <v>0</v>
      </c>
      <c r="H12" s="24">
        <f>SUM(C12:G12)</f>
        <v>1667587444.0399985</v>
      </c>
    </row>
    <row r="13" spans="1:8" ht="15" customHeight="1">
      <c r="A13" s="2" t="s">
        <v>35</v>
      </c>
      <c r="B13" s="3" t="s">
        <v>66</v>
      </c>
      <c r="C13" s="15">
        <v>55237730.03000003</v>
      </c>
      <c r="D13" s="15">
        <v>1580296.23</v>
      </c>
      <c r="E13" s="15">
        <v>135456</v>
      </c>
      <c r="F13" s="15">
        <v>4148446.76</v>
      </c>
      <c r="G13" s="15">
        <v>0</v>
      </c>
      <c r="H13" s="24">
        <f aca="true" t="shared" si="0" ref="H13:H45">SUM(C13:G13)</f>
        <v>61101929.020000026</v>
      </c>
    </row>
    <row r="14" spans="1:8" ht="15" customHeight="1">
      <c r="A14" s="2" t="s">
        <v>36</v>
      </c>
      <c r="B14" s="3" t="s">
        <v>67</v>
      </c>
      <c r="C14" s="15">
        <v>59196537.56</v>
      </c>
      <c r="D14" s="15">
        <v>2647972.7199999997</v>
      </c>
      <c r="E14" s="15">
        <v>1480323.22</v>
      </c>
      <c r="F14" s="15">
        <v>7341019.7700000005</v>
      </c>
      <c r="G14" s="15">
        <v>0</v>
      </c>
      <c r="H14" s="24">
        <f t="shared" si="0"/>
        <v>70665853.27</v>
      </c>
    </row>
    <row r="15" spans="1:8" ht="15" customHeight="1">
      <c r="A15" s="2" t="s">
        <v>37</v>
      </c>
      <c r="B15" s="3" t="s">
        <v>68</v>
      </c>
      <c r="C15" s="15">
        <v>35962467.22</v>
      </c>
      <c r="D15" s="15">
        <v>12823210.479999999</v>
      </c>
      <c r="E15" s="15">
        <v>0</v>
      </c>
      <c r="F15" s="15">
        <v>9254238.4</v>
      </c>
      <c r="G15" s="15">
        <v>0</v>
      </c>
      <c r="H15" s="24">
        <f t="shared" si="0"/>
        <v>58039916.099999994</v>
      </c>
    </row>
    <row r="16" spans="1:8" ht="15" customHeight="1">
      <c r="A16" s="2" t="s">
        <v>38</v>
      </c>
      <c r="B16" s="3" t="s">
        <v>69</v>
      </c>
      <c r="C16" s="15">
        <v>47195594.86000002</v>
      </c>
      <c r="D16" s="15">
        <v>2886983.9899999998</v>
      </c>
      <c r="E16" s="15">
        <v>522317.68</v>
      </c>
      <c r="F16" s="15">
        <v>1935047.2699999998</v>
      </c>
      <c r="G16" s="15">
        <v>0</v>
      </c>
      <c r="H16" s="24">
        <f t="shared" si="0"/>
        <v>52539943.80000003</v>
      </c>
    </row>
    <row r="17" spans="1:8" ht="15" customHeight="1">
      <c r="A17" s="2" t="s">
        <v>39</v>
      </c>
      <c r="B17" s="3" t="s">
        <v>70</v>
      </c>
      <c r="C17" s="15">
        <v>207328820.63999984</v>
      </c>
      <c r="D17" s="15">
        <v>10472576.219999997</v>
      </c>
      <c r="E17" s="15">
        <v>2958203.19</v>
      </c>
      <c r="F17" s="15">
        <v>35866145.53</v>
      </c>
      <c r="G17" s="15">
        <v>0</v>
      </c>
      <c r="H17" s="24">
        <f t="shared" si="0"/>
        <v>256625745.57999983</v>
      </c>
    </row>
    <row r="18" spans="1:8" ht="15" customHeight="1">
      <c r="A18" s="2" t="s">
        <v>40</v>
      </c>
      <c r="B18" s="3" t="s">
        <v>71</v>
      </c>
      <c r="C18" s="15">
        <v>154782819.29999998</v>
      </c>
      <c r="D18" s="15">
        <v>3118146.05</v>
      </c>
      <c r="E18" s="15">
        <v>5400289.84</v>
      </c>
      <c r="F18" s="15">
        <v>20263845.97</v>
      </c>
      <c r="G18" s="15">
        <v>0</v>
      </c>
      <c r="H18" s="24">
        <f t="shared" si="0"/>
        <v>183565101.16</v>
      </c>
    </row>
    <row r="19" spans="1:8" ht="15" customHeight="1">
      <c r="A19" s="2" t="s">
        <v>41</v>
      </c>
      <c r="B19" s="3" t="s">
        <v>72</v>
      </c>
      <c r="C19" s="15">
        <v>195637497.8400001</v>
      </c>
      <c r="D19" s="15">
        <v>5360438.25</v>
      </c>
      <c r="E19" s="15">
        <v>17233288.729999997</v>
      </c>
      <c r="F19" s="15">
        <v>35955972.21999999</v>
      </c>
      <c r="G19" s="15">
        <v>0</v>
      </c>
      <c r="H19" s="24">
        <f t="shared" si="0"/>
        <v>254187197.04000008</v>
      </c>
    </row>
    <row r="20" spans="1:8" ht="15" customHeight="1">
      <c r="A20" s="2" t="s">
        <v>42</v>
      </c>
      <c r="B20" s="3" t="s">
        <v>73</v>
      </c>
      <c r="C20" s="15">
        <v>45532279.07999998</v>
      </c>
      <c r="D20" s="15">
        <v>3401242.0000000005</v>
      </c>
      <c r="E20" s="15">
        <v>969883.54</v>
      </c>
      <c r="F20" s="15">
        <v>4262568.82</v>
      </c>
      <c r="G20" s="15">
        <v>0</v>
      </c>
      <c r="H20" s="24">
        <f t="shared" si="0"/>
        <v>54165973.43999998</v>
      </c>
    </row>
    <row r="21" spans="1:8" ht="15" customHeight="1">
      <c r="A21" s="2" t="s">
        <v>43</v>
      </c>
      <c r="B21" s="3" t="s">
        <v>74</v>
      </c>
      <c r="C21" s="15">
        <v>106793930.19999999</v>
      </c>
      <c r="D21" s="15">
        <v>3178721.95</v>
      </c>
      <c r="E21" s="15">
        <v>4411621.5</v>
      </c>
      <c r="F21" s="15">
        <v>7756196.23</v>
      </c>
      <c r="G21" s="15">
        <v>0</v>
      </c>
      <c r="H21" s="24">
        <f t="shared" si="0"/>
        <v>122140469.88</v>
      </c>
    </row>
    <row r="22" spans="1:8" ht="15" customHeight="1">
      <c r="A22" s="2" t="s">
        <v>44</v>
      </c>
      <c r="B22" s="3" t="s">
        <v>75</v>
      </c>
      <c r="C22" s="15">
        <v>206958308.40999997</v>
      </c>
      <c r="D22" s="15">
        <v>9104747.33</v>
      </c>
      <c r="E22" s="15">
        <v>8207840.43</v>
      </c>
      <c r="F22" s="15">
        <v>37733029.269999996</v>
      </c>
      <c r="G22" s="15">
        <v>0</v>
      </c>
      <c r="H22" s="24">
        <f t="shared" si="0"/>
        <v>262003925.44</v>
      </c>
    </row>
    <row r="23" spans="1:8" ht="15" customHeight="1">
      <c r="A23" s="2" t="s">
        <v>45</v>
      </c>
      <c r="B23" s="3" t="s">
        <v>76</v>
      </c>
      <c r="C23" s="15">
        <v>171619366.65999994</v>
      </c>
      <c r="D23" s="15">
        <v>5052236.280000001</v>
      </c>
      <c r="E23" s="15">
        <v>6347467.11</v>
      </c>
      <c r="F23" s="15">
        <v>34626252.34</v>
      </c>
      <c r="G23" s="15">
        <v>0</v>
      </c>
      <c r="H23" s="24">
        <f t="shared" si="0"/>
        <v>217645322.38999996</v>
      </c>
    </row>
    <row r="24" spans="1:8" ht="15" customHeight="1">
      <c r="A24" s="2" t="s">
        <v>46</v>
      </c>
      <c r="B24" s="3" t="s">
        <v>77</v>
      </c>
      <c r="C24" s="15">
        <v>269050548.45000005</v>
      </c>
      <c r="D24" s="15">
        <v>10440454.040000001</v>
      </c>
      <c r="E24" s="15">
        <v>12194279.61</v>
      </c>
      <c r="F24" s="15">
        <v>29668904.929999996</v>
      </c>
      <c r="G24" s="15">
        <v>0</v>
      </c>
      <c r="H24" s="24">
        <f t="shared" si="0"/>
        <v>321354187.0300001</v>
      </c>
    </row>
    <row r="25" spans="1:8" ht="15" customHeight="1">
      <c r="A25" s="2" t="s">
        <v>47</v>
      </c>
      <c r="B25" s="3" t="s">
        <v>78</v>
      </c>
      <c r="C25" s="15">
        <v>232592115.98000005</v>
      </c>
      <c r="D25" s="15">
        <v>5707448.34</v>
      </c>
      <c r="E25" s="15">
        <v>18314217.37</v>
      </c>
      <c r="F25" s="15">
        <v>25792084.089999996</v>
      </c>
      <c r="G25" s="15">
        <v>0</v>
      </c>
      <c r="H25" s="24">
        <f t="shared" si="0"/>
        <v>282405865.78000003</v>
      </c>
    </row>
    <row r="26" spans="1:8" ht="15" customHeight="1">
      <c r="A26" s="2" t="s">
        <v>48</v>
      </c>
      <c r="B26" s="3" t="s">
        <v>79</v>
      </c>
      <c r="C26" s="15">
        <v>122638894.71</v>
      </c>
      <c r="D26" s="15">
        <v>4540051.83</v>
      </c>
      <c r="E26" s="15">
        <v>5410654.0200000005</v>
      </c>
      <c r="F26" s="15">
        <v>11327210.23</v>
      </c>
      <c r="G26" s="15">
        <v>0</v>
      </c>
      <c r="H26" s="24">
        <f t="shared" si="0"/>
        <v>143916810.79</v>
      </c>
    </row>
    <row r="27" spans="1:8" ht="15" customHeight="1">
      <c r="A27" s="2" t="s">
        <v>49</v>
      </c>
      <c r="B27" s="3" t="s">
        <v>80</v>
      </c>
      <c r="C27" s="15">
        <v>77044602.21000005</v>
      </c>
      <c r="D27" s="15">
        <v>4005448.3300000015</v>
      </c>
      <c r="E27" s="15">
        <v>4027529.9399999995</v>
      </c>
      <c r="F27" s="15">
        <v>6337945.02</v>
      </c>
      <c r="G27" s="15">
        <v>0</v>
      </c>
      <c r="H27" s="24">
        <f t="shared" si="0"/>
        <v>91415525.50000004</v>
      </c>
    </row>
    <row r="28" spans="1:8" ht="15" customHeight="1">
      <c r="A28" s="2" t="s">
        <v>50</v>
      </c>
      <c r="B28" s="3" t="s">
        <v>81</v>
      </c>
      <c r="C28" s="15">
        <v>51225560.41000001</v>
      </c>
      <c r="D28" s="15">
        <v>736582.3399999999</v>
      </c>
      <c r="E28" s="15">
        <v>1903669.0299999998</v>
      </c>
      <c r="F28" s="15">
        <v>4878415.27</v>
      </c>
      <c r="G28" s="15">
        <v>0</v>
      </c>
      <c r="H28" s="24">
        <f t="shared" si="0"/>
        <v>58744227.05000001</v>
      </c>
    </row>
    <row r="29" spans="1:8" ht="15" customHeight="1">
      <c r="A29" s="2" t="s">
        <v>51</v>
      </c>
      <c r="B29" s="3" t="s">
        <v>82</v>
      </c>
      <c r="C29" s="15">
        <v>58310169.270000026</v>
      </c>
      <c r="D29" s="15">
        <v>2229854.69</v>
      </c>
      <c r="E29" s="15">
        <v>178383</v>
      </c>
      <c r="F29" s="15">
        <v>4501217.87</v>
      </c>
      <c r="G29" s="15">
        <v>0</v>
      </c>
      <c r="H29" s="24">
        <f t="shared" si="0"/>
        <v>65219624.83000002</v>
      </c>
    </row>
    <row r="30" spans="1:8" ht="15" customHeight="1">
      <c r="A30" s="2" t="s">
        <v>52</v>
      </c>
      <c r="B30" s="3" t="s">
        <v>83</v>
      </c>
      <c r="C30" s="15">
        <v>123606884.37000008</v>
      </c>
      <c r="D30" s="15">
        <v>2957449.4500000007</v>
      </c>
      <c r="E30" s="15">
        <v>3548031.74</v>
      </c>
      <c r="F30" s="15">
        <v>17984663.68</v>
      </c>
      <c r="G30" s="15">
        <v>0</v>
      </c>
      <c r="H30" s="24">
        <f t="shared" si="0"/>
        <v>148097029.24000007</v>
      </c>
    </row>
    <row r="31" spans="1:8" ht="15" customHeight="1">
      <c r="A31" s="2" t="s">
        <v>53</v>
      </c>
      <c r="B31" s="3" t="s">
        <v>84</v>
      </c>
      <c r="C31" s="15">
        <v>71104605.74999994</v>
      </c>
      <c r="D31" s="15">
        <v>2188075.4</v>
      </c>
      <c r="E31" s="15">
        <v>6414766.55</v>
      </c>
      <c r="F31" s="15">
        <v>9993893.61</v>
      </c>
      <c r="G31" s="15">
        <v>0</v>
      </c>
      <c r="H31" s="24">
        <f t="shared" si="0"/>
        <v>89701341.30999994</v>
      </c>
    </row>
    <row r="32" spans="1:8" ht="15" customHeight="1">
      <c r="A32" s="2" t="s">
        <v>54</v>
      </c>
      <c r="B32" s="3" t="s">
        <v>85</v>
      </c>
      <c r="C32" s="15">
        <v>45870764.739999995</v>
      </c>
      <c r="D32" s="15">
        <v>2251367.48</v>
      </c>
      <c r="E32" s="15">
        <v>1910774.94</v>
      </c>
      <c r="F32" s="15">
        <v>4755682.27</v>
      </c>
      <c r="G32" s="15">
        <v>0</v>
      </c>
      <c r="H32" s="24">
        <f t="shared" si="0"/>
        <v>54788589.42999999</v>
      </c>
    </row>
    <row r="33" spans="1:8" ht="15" customHeight="1">
      <c r="A33" s="2" t="s">
        <v>55</v>
      </c>
      <c r="B33" s="3" t="s">
        <v>86</v>
      </c>
      <c r="C33" s="15">
        <v>89513593.82999998</v>
      </c>
      <c r="D33" s="15">
        <v>1271633.8699999999</v>
      </c>
      <c r="E33" s="15">
        <v>5389915.4</v>
      </c>
      <c r="F33" s="15">
        <v>10888039.379999999</v>
      </c>
      <c r="G33" s="15">
        <v>0</v>
      </c>
      <c r="H33" s="24">
        <f t="shared" si="0"/>
        <v>107063182.47999999</v>
      </c>
    </row>
    <row r="34" spans="1:8" ht="15" customHeight="1">
      <c r="A34" s="2" t="s">
        <v>56</v>
      </c>
      <c r="B34" s="3" t="s">
        <v>87</v>
      </c>
      <c r="C34" s="15">
        <v>63046343.059999995</v>
      </c>
      <c r="D34" s="15">
        <v>1690425.73</v>
      </c>
      <c r="E34" s="15">
        <v>2359914.36</v>
      </c>
      <c r="F34" s="15">
        <v>5985058.46</v>
      </c>
      <c r="G34" s="15">
        <v>0</v>
      </c>
      <c r="H34" s="24">
        <f t="shared" si="0"/>
        <v>73081741.60999998</v>
      </c>
    </row>
    <row r="35" spans="1:8" ht="15" customHeight="1">
      <c r="A35" s="2" t="s">
        <v>57</v>
      </c>
      <c r="B35" s="3" t="s">
        <v>88</v>
      </c>
      <c r="C35" s="15">
        <v>2979132022.4</v>
      </c>
      <c r="D35" s="15">
        <v>24214946.750000004</v>
      </c>
      <c r="E35" s="15">
        <v>1197655602.8400002</v>
      </c>
      <c r="F35" s="15">
        <v>0</v>
      </c>
      <c r="G35" s="15">
        <v>0</v>
      </c>
      <c r="H35" s="24">
        <f t="shared" si="0"/>
        <v>4201002571.9900002</v>
      </c>
    </row>
    <row r="36" spans="1:8" ht="15" customHeight="1">
      <c r="A36" s="2" t="s">
        <v>58</v>
      </c>
      <c r="B36" s="3" t="s">
        <v>89</v>
      </c>
      <c r="C36" s="15">
        <v>432995418.47999996</v>
      </c>
      <c r="D36" s="15">
        <v>6766733.45</v>
      </c>
      <c r="E36" s="15">
        <v>172139792.74</v>
      </c>
      <c r="F36" s="15">
        <v>3696533.670000001</v>
      </c>
      <c r="G36" s="15">
        <v>0</v>
      </c>
      <c r="H36" s="24">
        <f t="shared" si="0"/>
        <v>615598478.3399999</v>
      </c>
    </row>
    <row r="37" spans="1:8" ht="15" customHeight="1">
      <c r="A37" s="2" t="s">
        <v>59</v>
      </c>
      <c r="B37" s="3" t="s">
        <v>90</v>
      </c>
      <c r="C37" s="15">
        <v>140389306.43999982</v>
      </c>
      <c r="D37" s="15">
        <v>7652287.970000001</v>
      </c>
      <c r="E37" s="15">
        <v>9343446.99</v>
      </c>
      <c r="F37" s="15">
        <v>58933065.51999999</v>
      </c>
      <c r="G37" s="15">
        <v>0</v>
      </c>
      <c r="H37" s="24">
        <f t="shared" si="0"/>
        <v>216318106.9199998</v>
      </c>
    </row>
    <row r="38" spans="1:8" ht="15" customHeight="1">
      <c r="A38" s="2" t="s">
        <v>60</v>
      </c>
      <c r="B38" s="3" t="s">
        <v>91</v>
      </c>
      <c r="C38" s="15">
        <v>44364850.8</v>
      </c>
      <c r="D38" s="15">
        <v>649626.9900000001</v>
      </c>
      <c r="E38" s="15">
        <v>3119741.95</v>
      </c>
      <c r="F38" s="15">
        <v>3329975.3199999994</v>
      </c>
      <c r="G38" s="15">
        <v>0</v>
      </c>
      <c r="H38" s="24">
        <f t="shared" si="0"/>
        <v>51464195.06</v>
      </c>
    </row>
    <row r="39" spans="1:8" ht="15" customHeight="1">
      <c r="A39" s="2" t="s">
        <v>61</v>
      </c>
      <c r="B39" s="3" t="s">
        <v>92</v>
      </c>
      <c r="C39" s="15">
        <v>123862500.76999985</v>
      </c>
      <c r="D39" s="15">
        <v>3911470.2699999996</v>
      </c>
      <c r="E39" s="15">
        <v>42477860</v>
      </c>
      <c r="F39" s="15">
        <v>25812000.130000003</v>
      </c>
      <c r="G39" s="15">
        <v>0</v>
      </c>
      <c r="H39" s="24">
        <f t="shared" si="0"/>
        <v>196063831.16999984</v>
      </c>
    </row>
    <row r="40" spans="1:8" ht="15" customHeight="1">
      <c r="A40" s="2" t="s">
        <v>62</v>
      </c>
      <c r="B40" s="3" t="s">
        <v>93</v>
      </c>
      <c r="C40" s="15">
        <v>279254519.45000005</v>
      </c>
      <c r="D40" s="15">
        <v>5547362.89</v>
      </c>
      <c r="E40" s="15">
        <v>54157804.27</v>
      </c>
      <c r="F40" s="15">
        <v>39266818.83999999</v>
      </c>
      <c r="G40" s="15">
        <v>1013400</v>
      </c>
      <c r="H40" s="24">
        <f t="shared" si="0"/>
        <v>379239905.45</v>
      </c>
    </row>
    <row r="41" spans="1:8" ht="15" customHeight="1">
      <c r="A41" s="2" t="s">
        <v>63</v>
      </c>
      <c r="B41" s="3" t="s">
        <v>94</v>
      </c>
      <c r="C41" s="15">
        <v>348128673.4199999</v>
      </c>
      <c r="D41" s="15">
        <v>5516782.909999999</v>
      </c>
      <c r="E41" s="15">
        <v>28664151.509999998</v>
      </c>
      <c r="F41" s="15">
        <v>50828555.10999999</v>
      </c>
      <c r="G41" s="15">
        <v>1350503</v>
      </c>
      <c r="H41" s="24">
        <f t="shared" si="0"/>
        <v>434488665.9499999</v>
      </c>
    </row>
    <row r="42" spans="1:8" ht="15" customHeight="1">
      <c r="A42" s="2" t="s">
        <v>64</v>
      </c>
      <c r="B42" s="3" t="s">
        <v>95</v>
      </c>
      <c r="C42" s="15">
        <v>364825736.0000001</v>
      </c>
      <c r="D42" s="15">
        <v>5543760.68</v>
      </c>
      <c r="E42" s="15">
        <v>15526686.34</v>
      </c>
      <c r="F42" s="15">
        <v>32998171.820000004</v>
      </c>
      <c r="G42" s="15">
        <v>557196.28</v>
      </c>
      <c r="H42" s="24">
        <f>SUM(C42:G42)</f>
        <v>419451551.12000006</v>
      </c>
    </row>
    <row r="43" spans="1:8" ht="15" customHeight="1">
      <c r="A43" s="2" t="s">
        <v>65</v>
      </c>
      <c r="B43" s="3" t="s">
        <v>96</v>
      </c>
      <c r="C43" s="15">
        <v>195800970.78999972</v>
      </c>
      <c r="D43" s="15">
        <v>5148060.240000001</v>
      </c>
      <c r="E43" s="15">
        <v>7078663.109999999</v>
      </c>
      <c r="F43" s="15">
        <v>22088617.749999996</v>
      </c>
      <c r="G43" s="15">
        <v>1188198.72</v>
      </c>
      <c r="H43" s="24">
        <f>SUM(C43:G43)</f>
        <v>231304510.60999975</v>
      </c>
    </row>
    <row r="44" spans="1:8" ht="15" customHeight="1">
      <c r="A44" s="2" t="s">
        <v>164</v>
      </c>
      <c r="B44" s="3" t="s">
        <v>162</v>
      </c>
      <c r="C44" s="15">
        <v>93893039.50000001</v>
      </c>
      <c r="D44" s="15">
        <v>263477.41</v>
      </c>
      <c r="E44" s="15">
        <v>20635727.830000002</v>
      </c>
      <c r="F44" s="15">
        <v>12341932.35</v>
      </c>
      <c r="G44" s="15">
        <v>0</v>
      </c>
      <c r="H44" s="24">
        <f>SUM(C44:G44)</f>
        <v>127134177.09</v>
      </c>
    </row>
    <row r="45" spans="1:8" ht="15" customHeight="1">
      <c r="A45" s="2" t="s">
        <v>165</v>
      </c>
      <c r="B45" s="3" t="s">
        <v>166</v>
      </c>
      <c r="C45" s="15">
        <v>17794681.869999997</v>
      </c>
      <c r="D45" s="15">
        <v>271554.6</v>
      </c>
      <c r="E45" s="15">
        <v>10036960.7</v>
      </c>
      <c r="F45" s="15">
        <v>0</v>
      </c>
      <c r="G45" s="15">
        <v>0</v>
      </c>
      <c r="H45" s="24">
        <f t="shared" si="0"/>
        <v>28103197.169999998</v>
      </c>
    </row>
    <row r="46" spans="1:9" ht="19.5" customHeight="1">
      <c r="A46" s="58" t="s">
        <v>7</v>
      </c>
      <c r="B46" s="59"/>
      <c r="C46" s="6">
        <f aca="true" t="shared" si="1" ref="C46:H46">SUM(C12:C45)</f>
        <v>8795791246.459997</v>
      </c>
      <c r="D46" s="6">
        <f t="shared" si="1"/>
        <v>233681059.69000006</v>
      </c>
      <c r="E46" s="6">
        <f t="shared" si="1"/>
        <v>1981401652.3200002</v>
      </c>
      <c r="F46" s="6">
        <f t="shared" si="1"/>
        <v>581242880.61</v>
      </c>
      <c r="G46" s="6">
        <f t="shared" si="1"/>
        <v>4109298</v>
      </c>
      <c r="H46" s="6">
        <f t="shared" si="1"/>
        <v>11596226137.080002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8795.791246459998</v>
      </c>
      <c r="E60" s="25">
        <f>+C46/H46*100</f>
        <v>75.85046326696445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233.68105969000007</v>
      </c>
      <c r="E61" s="25">
        <f>+D46/H46*100</f>
        <v>2.015147487877831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1981.4016523200003</v>
      </c>
      <c r="E62" s="25">
        <f>+E46/H46*100</f>
        <v>17.08660756437205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581.24288061</v>
      </c>
      <c r="E63" s="25">
        <f>+F46/H46*100</f>
        <v>5.012345169360076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4.109298</v>
      </c>
      <c r="E64" s="25">
        <f>+G46/H46*100</f>
        <v>0.035436511425558884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802420405.3799994</v>
      </c>
      <c r="D12" s="15">
        <v>25375276.419999998</v>
      </c>
      <c r="E12" s="15">
        <v>414674789.4600002</v>
      </c>
      <c r="F12" s="15">
        <v>879053</v>
      </c>
      <c r="G12" s="15">
        <v>15388696.2</v>
      </c>
      <c r="H12" s="43">
        <v>0</v>
      </c>
      <c r="I12" s="43">
        <v>26361871.50000001</v>
      </c>
      <c r="J12" s="24">
        <f>SUM(C12:I12)</f>
        <v>1285100091.9599996</v>
      </c>
      <c r="M12" s="31"/>
    </row>
    <row r="13" spans="1:13" ht="15" customHeight="1">
      <c r="A13" s="2" t="s">
        <v>35</v>
      </c>
      <c r="B13" s="3" t="s">
        <v>66</v>
      </c>
      <c r="C13" s="15">
        <v>27447065.419999994</v>
      </c>
      <c r="D13" s="15">
        <v>1066654</v>
      </c>
      <c r="E13" s="15">
        <v>23162016.020000007</v>
      </c>
      <c r="F13" s="15">
        <v>0</v>
      </c>
      <c r="G13" s="15">
        <v>53340.49</v>
      </c>
      <c r="H13" s="43">
        <v>0</v>
      </c>
      <c r="I13" s="43">
        <v>3508654.0999999996</v>
      </c>
      <c r="J13" s="24">
        <f aca="true" t="shared" si="0" ref="J13:J45">SUM(C13:I13)</f>
        <v>55237730.03</v>
      </c>
      <c r="M13" s="31"/>
    </row>
    <row r="14" spans="1:13" ht="15" customHeight="1">
      <c r="A14" s="2" t="s">
        <v>36</v>
      </c>
      <c r="B14" s="3" t="s">
        <v>67</v>
      </c>
      <c r="C14" s="15">
        <v>30715003.830000006</v>
      </c>
      <c r="D14" s="15">
        <v>2086416.27</v>
      </c>
      <c r="E14" s="15">
        <v>24746631.720000006</v>
      </c>
      <c r="F14" s="15">
        <v>0</v>
      </c>
      <c r="G14" s="15">
        <v>50000</v>
      </c>
      <c r="H14" s="43">
        <v>0</v>
      </c>
      <c r="I14" s="43">
        <v>1598485.74</v>
      </c>
      <c r="J14" s="24">
        <f t="shared" si="0"/>
        <v>59196537.56000001</v>
      </c>
      <c r="M14" s="31"/>
    </row>
    <row r="15" spans="1:13" ht="15" customHeight="1">
      <c r="A15" s="2" t="s">
        <v>37</v>
      </c>
      <c r="B15" s="3" t="s">
        <v>68</v>
      </c>
      <c r="C15" s="15">
        <v>15587605.54</v>
      </c>
      <c r="D15" s="15">
        <v>724882.6</v>
      </c>
      <c r="E15" s="15">
        <v>17779974.000000007</v>
      </c>
      <c r="F15" s="15">
        <v>0</v>
      </c>
      <c r="G15" s="15">
        <v>68378.18999999999</v>
      </c>
      <c r="H15" s="43">
        <v>0</v>
      </c>
      <c r="I15" s="43">
        <v>1801626.89</v>
      </c>
      <c r="J15" s="24">
        <f t="shared" si="0"/>
        <v>35962467.220000006</v>
      </c>
      <c r="M15" s="31"/>
    </row>
    <row r="16" spans="1:13" ht="15" customHeight="1">
      <c r="A16" s="2" t="s">
        <v>38</v>
      </c>
      <c r="B16" s="3" t="s">
        <v>69</v>
      </c>
      <c r="C16" s="15">
        <v>21345591.539999995</v>
      </c>
      <c r="D16" s="15">
        <v>1728465.9399999997</v>
      </c>
      <c r="E16" s="15">
        <v>22865766.929999996</v>
      </c>
      <c r="F16" s="15">
        <v>0</v>
      </c>
      <c r="G16" s="15">
        <v>50098.159999999996</v>
      </c>
      <c r="H16" s="43">
        <v>0</v>
      </c>
      <c r="I16" s="43">
        <v>1205672.29</v>
      </c>
      <c r="J16" s="24">
        <f t="shared" si="0"/>
        <v>47195594.85999999</v>
      </c>
      <c r="M16" s="31"/>
    </row>
    <row r="17" spans="1:13" ht="15" customHeight="1">
      <c r="A17" s="2" t="s">
        <v>39</v>
      </c>
      <c r="B17" s="3" t="s">
        <v>70</v>
      </c>
      <c r="C17" s="15">
        <v>126457399.96000004</v>
      </c>
      <c r="D17" s="15">
        <v>14499508.7</v>
      </c>
      <c r="E17" s="15">
        <v>65526826.89000004</v>
      </c>
      <c r="F17" s="15">
        <v>0</v>
      </c>
      <c r="G17" s="15">
        <v>218137.16</v>
      </c>
      <c r="H17" s="43">
        <v>0</v>
      </c>
      <c r="I17" s="43">
        <v>626947.93</v>
      </c>
      <c r="J17" s="24">
        <f t="shared" si="0"/>
        <v>207328820.64000008</v>
      </c>
      <c r="M17" s="31"/>
    </row>
    <row r="18" spans="1:13" ht="15" customHeight="1">
      <c r="A18" s="2" t="s">
        <v>40</v>
      </c>
      <c r="B18" s="3" t="s">
        <v>71</v>
      </c>
      <c r="C18" s="15">
        <v>94470544.75999999</v>
      </c>
      <c r="D18" s="15">
        <v>9400763.870000001</v>
      </c>
      <c r="E18" s="15">
        <v>49704858.31000001</v>
      </c>
      <c r="F18" s="15">
        <v>0</v>
      </c>
      <c r="G18" s="15">
        <v>194195.36000000002</v>
      </c>
      <c r="H18" s="43">
        <v>0</v>
      </c>
      <c r="I18" s="43">
        <v>1012457</v>
      </c>
      <c r="J18" s="24">
        <f t="shared" si="0"/>
        <v>154782819.3</v>
      </c>
      <c r="M18" s="31"/>
    </row>
    <row r="19" spans="1:13" ht="15" customHeight="1">
      <c r="A19" s="2" t="s">
        <v>41</v>
      </c>
      <c r="B19" s="3" t="s">
        <v>72</v>
      </c>
      <c r="C19" s="15">
        <v>94525845.40000002</v>
      </c>
      <c r="D19" s="15">
        <v>9081294.37</v>
      </c>
      <c r="E19" s="15">
        <v>88016606.46999995</v>
      </c>
      <c r="F19" s="15">
        <v>0</v>
      </c>
      <c r="G19" s="15">
        <v>42409.74</v>
      </c>
      <c r="H19" s="43">
        <v>0</v>
      </c>
      <c r="I19" s="43">
        <v>3971341.8600000003</v>
      </c>
      <c r="J19" s="24">
        <f t="shared" si="0"/>
        <v>195637497.84</v>
      </c>
      <c r="M19" s="31"/>
    </row>
    <row r="20" spans="1:13" ht="15" customHeight="1">
      <c r="A20" s="2" t="s">
        <v>42</v>
      </c>
      <c r="B20" s="3" t="s">
        <v>73</v>
      </c>
      <c r="C20" s="15">
        <v>25548873.45</v>
      </c>
      <c r="D20" s="15">
        <v>2097145.3600000003</v>
      </c>
      <c r="E20" s="15">
        <v>17713792.27</v>
      </c>
      <c r="F20" s="15">
        <v>0</v>
      </c>
      <c r="G20" s="15">
        <v>54000</v>
      </c>
      <c r="H20" s="43">
        <v>0</v>
      </c>
      <c r="I20" s="43">
        <v>118468</v>
      </c>
      <c r="J20" s="24">
        <f t="shared" si="0"/>
        <v>45532279.08</v>
      </c>
      <c r="M20" s="31"/>
    </row>
    <row r="21" spans="1:13" ht="15" customHeight="1">
      <c r="A21" s="2" t="s">
        <v>43</v>
      </c>
      <c r="B21" s="3" t="s">
        <v>74</v>
      </c>
      <c r="C21" s="15">
        <v>61551909.88000003</v>
      </c>
      <c r="D21" s="15">
        <v>5292967.890000001</v>
      </c>
      <c r="E21" s="15">
        <v>39014859.18999998</v>
      </c>
      <c r="F21" s="15">
        <v>0</v>
      </c>
      <c r="G21" s="15">
        <v>727886.57</v>
      </c>
      <c r="H21" s="43">
        <v>0</v>
      </c>
      <c r="I21" s="43">
        <v>206306.67</v>
      </c>
      <c r="J21" s="24">
        <f t="shared" si="0"/>
        <v>106793930.2</v>
      </c>
      <c r="M21" s="31"/>
    </row>
    <row r="22" spans="1:13" ht="15" customHeight="1">
      <c r="A22" s="2" t="s">
        <v>44</v>
      </c>
      <c r="B22" s="3" t="s">
        <v>75</v>
      </c>
      <c r="C22" s="15">
        <v>99602774.55</v>
      </c>
      <c r="D22" s="15">
        <v>9064439.559999999</v>
      </c>
      <c r="E22" s="15">
        <v>91392237.47999997</v>
      </c>
      <c r="F22" s="15">
        <v>0</v>
      </c>
      <c r="G22" s="15">
        <v>69314.26</v>
      </c>
      <c r="H22" s="43">
        <v>0</v>
      </c>
      <c r="I22" s="43">
        <v>6829542.56</v>
      </c>
      <c r="J22" s="24">
        <f t="shared" si="0"/>
        <v>206958308.40999997</v>
      </c>
      <c r="M22" s="31"/>
    </row>
    <row r="23" spans="1:13" ht="15" customHeight="1">
      <c r="A23" s="2" t="s">
        <v>45</v>
      </c>
      <c r="B23" s="3" t="s">
        <v>76</v>
      </c>
      <c r="C23" s="15">
        <v>97495172.30999999</v>
      </c>
      <c r="D23" s="15">
        <v>4578813</v>
      </c>
      <c r="E23" s="15">
        <v>68224545.30000004</v>
      </c>
      <c r="F23" s="15">
        <v>0</v>
      </c>
      <c r="G23" s="15">
        <v>72191.77</v>
      </c>
      <c r="H23" s="43">
        <v>0</v>
      </c>
      <c r="I23" s="43">
        <v>1248644.28</v>
      </c>
      <c r="J23" s="24">
        <f t="shared" si="0"/>
        <v>171619366.66000003</v>
      </c>
      <c r="M23" s="31"/>
    </row>
    <row r="24" spans="1:13" ht="15" customHeight="1">
      <c r="A24" s="2" t="s">
        <v>46</v>
      </c>
      <c r="B24" s="3" t="s">
        <v>77</v>
      </c>
      <c r="C24" s="15">
        <v>151107172.2599999</v>
      </c>
      <c r="D24" s="15">
        <v>15956284.88</v>
      </c>
      <c r="E24" s="15">
        <v>98427702.68999997</v>
      </c>
      <c r="F24" s="15">
        <v>0</v>
      </c>
      <c r="G24" s="15">
        <v>101821.16</v>
      </c>
      <c r="H24" s="43">
        <v>0</v>
      </c>
      <c r="I24" s="43">
        <v>3457567.46</v>
      </c>
      <c r="J24" s="24">
        <f t="shared" si="0"/>
        <v>269050548.44999987</v>
      </c>
      <c r="M24" s="31"/>
    </row>
    <row r="25" spans="1:13" ht="15" customHeight="1">
      <c r="A25" s="2" t="s">
        <v>47</v>
      </c>
      <c r="B25" s="3" t="s">
        <v>78</v>
      </c>
      <c r="C25" s="15">
        <v>116334667.92000006</v>
      </c>
      <c r="D25" s="15">
        <v>13779347.82</v>
      </c>
      <c r="E25" s="15">
        <v>97729777.17999996</v>
      </c>
      <c r="F25" s="15">
        <v>0</v>
      </c>
      <c r="G25" s="15">
        <v>249670.12</v>
      </c>
      <c r="H25" s="43">
        <v>0</v>
      </c>
      <c r="I25" s="43">
        <v>4498652.94</v>
      </c>
      <c r="J25" s="24">
        <f t="shared" si="0"/>
        <v>232592115.98000002</v>
      </c>
      <c r="M25" s="31"/>
    </row>
    <row r="26" spans="1:13" ht="15" customHeight="1">
      <c r="A26" s="2" t="s">
        <v>48</v>
      </c>
      <c r="B26" s="3" t="s">
        <v>79</v>
      </c>
      <c r="C26" s="15">
        <v>58529910.48999999</v>
      </c>
      <c r="D26" s="15">
        <v>10150529.120000001</v>
      </c>
      <c r="E26" s="15">
        <v>51487185.939999975</v>
      </c>
      <c r="F26" s="15">
        <v>0</v>
      </c>
      <c r="G26" s="15">
        <v>75799.57</v>
      </c>
      <c r="H26" s="43">
        <v>0</v>
      </c>
      <c r="I26" s="43">
        <v>2395469.5900000003</v>
      </c>
      <c r="J26" s="24">
        <f t="shared" si="0"/>
        <v>122638894.70999995</v>
      </c>
      <c r="M26" s="31"/>
    </row>
    <row r="27" spans="1:13" ht="15" customHeight="1">
      <c r="A27" s="2" t="s">
        <v>49</v>
      </c>
      <c r="B27" s="3" t="s">
        <v>80</v>
      </c>
      <c r="C27" s="15">
        <v>42613118.04999999</v>
      </c>
      <c r="D27" s="15">
        <v>2578425.32</v>
      </c>
      <c r="E27" s="15">
        <v>31603959.27</v>
      </c>
      <c r="F27" s="15">
        <v>0</v>
      </c>
      <c r="G27" s="15">
        <v>29941</v>
      </c>
      <c r="H27" s="43">
        <v>0</v>
      </c>
      <c r="I27" s="43">
        <v>219158.56999999998</v>
      </c>
      <c r="J27" s="24">
        <f t="shared" si="0"/>
        <v>77044602.20999998</v>
      </c>
      <c r="M27" s="31"/>
    </row>
    <row r="28" spans="1:13" ht="15" customHeight="1">
      <c r="A28" s="2" t="s">
        <v>50</v>
      </c>
      <c r="B28" s="3" t="s">
        <v>81</v>
      </c>
      <c r="C28" s="15">
        <v>31386733.470000006</v>
      </c>
      <c r="D28" s="15">
        <v>202048.85000000003</v>
      </c>
      <c r="E28" s="15">
        <v>19594932.92000001</v>
      </c>
      <c r="F28" s="15">
        <v>0</v>
      </c>
      <c r="G28" s="15">
        <v>41845.17</v>
      </c>
      <c r="H28" s="43">
        <v>0</v>
      </c>
      <c r="I28" s="43">
        <v>0</v>
      </c>
      <c r="J28" s="24">
        <f t="shared" si="0"/>
        <v>51225560.41000002</v>
      </c>
      <c r="M28" s="31"/>
    </row>
    <row r="29" spans="1:13" ht="15" customHeight="1">
      <c r="A29" s="2" t="s">
        <v>51</v>
      </c>
      <c r="B29" s="3" t="s">
        <v>82</v>
      </c>
      <c r="C29" s="15">
        <v>39863776.48999999</v>
      </c>
      <c r="D29" s="15">
        <v>3802991.2399999998</v>
      </c>
      <c r="E29" s="15">
        <v>14439979.86</v>
      </c>
      <c r="F29" s="15">
        <v>0</v>
      </c>
      <c r="G29" s="15">
        <v>149876.5</v>
      </c>
      <c r="H29" s="43">
        <v>0</v>
      </c>
      <c r="I29" s="43">
        <v>53545.18</v>
      </c>
      <c r="J29" s="24">
        <f t="shared" si="0"/>
        <v>58310169.26999999</v>
      </c>
      <c r="M29" s="31"/>
    </row>
    <row r="30" spans="1:13" ht="15" customHeight="1">
      <c r="A30" s="2" t="s">
        <v>52</v>
      </c>
      <c r="B30" s="3" t="s">
        <v>83</v>
      </c>
      <c r="C30" s="15">
        <v>71817237.94</v>
      </c>
      <c r="D30" s="15">
        <v>5977019.38</v>
      </c>
      <c r="E30" s="15">
        <v>42228051.17999997</v>
      </c>
      <c r="F30" s="15">
        <v>0</v>
      </c>
      <c r="G30" s="15">
        <v>143392.74</v>
      </c>
      <c r="H30" s="43">
        <v>0</v>
      </c>
      <c r="I30" s="43">
        <v>3441183.13</v>
      </c>
      <c r="J30" s="24">
        <f t="shared" si="0"/>
        <v>123606884.36999996</v>
      </c>
      <c r="M30" s="31"/>
    </row>
    <row r="31" spans="1:13" ht="15" customHeight="1">
      <c r="A31" s="2" t="s">
        <v>53</v>
      </c>
      <c r="B31" s="3" t="s">
        <v>84</v>
      </c>
      <c r="C31" s="15">
        <v>30769902.179999996</v>
      </c>
      <c r="D31" s="15">
        <v>931617.69</v>
      </c>
      <c r="E31" s="15">
        <v>38795346.71999999</v>
      </c>
      <c r="F31" s="15">
        <v>0</v>
      </c>
      <c r="G31" s="15">
        <v>42325.06</v>
      </c>
      <c r="H31" s="43">
        <v>0</v>
      </c>
      <c r="I31" s="43">
        <v>565414.1</v>
      </c>
      <c r="J31" s="24">
        <f t="shared" si="0"/>
        <v>71104605.74999999</v>
      </c>
      <c r="M31" s="31"/>
    </row>
    <row r="32" spans="1:13" ht="15" customHeight="1">
      <c r="A32" s="2" t="s">
        <v>54</v>
      </c>
      <c r="B32" s="3" t="s">
        <v>85</v>
      </c>
      <c r="C32" s="15">
        <v>17109007.520000003</v>
      </c>
      <c r="D32" s="15">
        <v>123630.95999999999</v>
      </c>
      <c r="E32" s="15">
        <v>28526063.680000007</v>
      </c>
      <c r="F32" s="15">
        <v>0</v>
      </c>
      <c r="G32" s="15">
        <v>0</v>
      </c>
      <c r="H32" s="43">
        <v>0</v>
      </c>
      <c r="I32" s="43">
        <v>112062.58</v>
      </c>
      <c r="J32" s="24">
        <f t="shared" si="0"/>
        <v>45870764.74000001</v>
      </c>
      <c r="M32" s="31"/>
    </row>
    <row r="33" spans="1:13" ht="15" customHeight="1">
      <c r="A33" s="2" t="s">
        <v>55</v>
      </c>
      <c r="B33" s="3" t="s">
        <v>86</v>
      </c>
      <c r="C33" s="15">
        <v>37768614.799999975</v>
      </c>
      <c r="D33" s="15">
        <v>309906.01</v>
      </c>
      <c r="E33" s="15">
        <v>50689312.4</v>
      </c>
      <c r="F33" s="15">
        <v>0</v>
      </c>
      <c r="G33" s="15">
        <v>103563.33</v>
      </c>
      <c r="H33" s="43">
        <v>0</v>
      </c>
      <c r="I33" s="43">
        <v>642197.2900000002</v>
      </c>
      <c r="J33" s="24">
        <f t="shared" si="0"/>
        <v>89513593.82999998</v>
      </c>
      <c r="M33" s="31"/>
    </row>
    <row r="34" spans="1:13" ht="15" customHeight="1">
      <c r="A34" s="2" t="s">
        <v>56</v>
      </c>
      <c r="B34" s="3" t="s">
        <v>87</v>
      </c>
      <c r="C34" s="15">
        <v>36485462.97000001</v>
      </c>
      <c r="D34" s="15">
        <v>217950.63</v>
      </c>
      <c r="E34" s="15">
        <v>26206464.18999999</v>
      </c>
      <c r="F34" s="15">
        <v>0</v>
      </c>
      <c r="G34" s="15">
        <v>6611.45</v>
      </c>
      <c r="H34" s="43">
        <v>0</v>
      </c>
      <c r="I34" s="43">
        <v>129853.82</v>
      </c>
      <c r="J34" s="24">
        <f t="shared" si="0"/>
        <v>63046343.06000001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2143345569.3799999</v>
      </c>
      <c r="F35" s="15">
        <v>525148717.37</v>
      </c>
      <c r="G35" s="15">
        <v>308886737.24</v>
      </c>
      <c r="H35" s="43">
        <v>0</v>
      </c>
      <c r="I35" s="43">
        <v>1750998.41</v>
      </c>
      <c r="J35" s="24">
        <f t="shared" si="0"/>
        <v>2979132022.3999996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73088315.64</v>
      </c>
      <c r="F36" s="15">
        <v>0</v>
      </c>
      <c r="G36" s="15">
        <v>1418</v>
      </c>
      <c r="H36" s="43">
        <v>19119901</v>
      </c>
      <c r="I36" s="43">
        <v>340785783.8399999</v>
      </c>
      <c r="J36" s="24">
        <f t="shared" si="0"/>
        <v>432995418.4799999</v>
      </c>
      <c r="M36" s="31"/>
    </row>
    <row r="37" spans="1:13" ht="15" customHeight="1">
      <c r="A37" s="2" t="s">
        <v>59</v>
      </c>
      <c r="B37" s="3" t="s">
        <v>90</v>
      </c>
      <c r="C37" s="15">
        <v>15824341.510000002</v>
      </c>
      <c r="D37" s="15">
        <v>21000</v>
      </c>
      <c r="E37" s="15">
        <v>121488420.32999991</v>
      </c>
      <c r="F37" s="15">
        <v>0</v>
      </c>
      <c r="G37" s="15">
        <v>380323.63</v>
      </c>
      <c r="H37" s="43">
        <v>0</v>
      </c>
      <c r="I37" s="43">
        <v>2675220.9700000007</v>
      </c>
      <c r="J37" s="24">
        <f t="shared" si="0"/>
        <v>140389306.4399999</v>
      </c>
      <c r="M37" s="31"/>
    </row>
    <row r="38" spans="1:13" ht="15" customHeight="1">
      <c r="A38" s="2" t="s">
        <v>60</v>
      </c>
      <c r="B38" s="3" t="s">
        <v>91</v>
      </c>
      <c r="C38" s="15">
        <v>12456620.850000001</v>
      </c>
      <c r="D38" s="15">
        <v>25814.92</v>
      </c>
      <c r="E38" s="15">
        <v>31456696.40999999</v>
      </c>
      <c r="F38" s="15">
        <v>0</v>
      </c>
      <c r="G38" s="15">
        <v>6035.93</v>
      </c>
      <c r="H38" s="43">
        <v>0</v>
      </c>
      <c r="I38" s="43">
        <v>419682.68999999994</v>
      </c>
      <c r="J38" s="24">
        <f t="shared" si="0"/>
        <v>44364850.79999999</v>
      </c>
      <c r="M38" s="31"/>
    </row>
    <row r="39" spans="1:13" ht="15" customHeight="1">
      <c r="A39" s="2" t="s">
        <v>61</v>
      </c>
      <c r="B39" s="3" t="s">
        <v>92</v>
      </c>
      <c r="C39" s="15">
        <v>1107167.26</v>
      </c>
      <c r="D39" s="15">
        <v>3000</v>
      </c>
      <c r="E39" s="15">
        <v>122302669.72999983</v>
      </c>
      <c r="F39" s="15">
        <v>0</v>
      </c>
      <c r="G39" s="15">
        <v>19180.870000000003</v>
      </c>
      <c r="H39" s="43">
        <v>0</v>
      </c>
      <c r="I39" s="43">
        <v>430482.91000000003</v>
      </c>
      <c r="J39" s="24">
        <f t="shared" si="0"/>
        <v>123862500.76999983</v>
      </c>
      <c r="M39" s="31"/>
    </row>
    <row r="40" spans="1:13" ht="15" customHeight="1">
      <c r="A40" s="2" t="s">
        <v>62</v>
      </c>
      <c r="B40" s="3" t="s">
        <v>93</v>
      </c>
      <c r="C40" s="15">
        <v>144138576.06999993</v>
      </c>
      <c r="D40" s="15">
        <v>6690667.83</v>
      </c>
      <c r="E40" s="15">
        <v>127137365.44000001</v>
      </c>
      <c r="F40" s="15">
        <v>0</v>
      </c>
      <c r="G40" s="15">
        <v>432637.89</v>
      </c>
      <c r="H40" s="43">
        <v>0</v>
      </c>
      <c r="I40" s="43">
        <v>855272.2200000001</v>
      </c>
      <c r="J40" s="24">
        <f t="shared" si="0"/>
        <v>279254519.45</v>
      </c>
      <c r="M40" s="31"/>
    </row>
    <row r="41" spans="1:13" ht="15" customHeight="1">
      <c r="A41" s="2" t="s">
        <v>63</v>
      </c>
      <c r="B41" s="3" t="s">
        <v>94</v>
      </c>
      <c r="C41" s="15">
        <v>160405955.18999982</v>
      </c>
      <c r="D41" s="15">
        <v>3682164</v>
      </c>
      <c r="E41" s="15">
        <v>181624731.86999992</v>
      </c>
      <c r="F41" s="15">
        <v>0</v>
      </c>
      <c r="G41" s="15">
        <v>1003073.51</v>
      </c>
      <c r="H41" s="43">
        <v>0</v>
      </c>
      <c r="I41" s="43">
        <v>1412748.8499999999</v>
      </c>
      <c r="J41" s="24">
        <f t="shared" si="0"/>
        <v>348128673.4199997</v>
      </c>
      <c r="M41" s="31"/>
    </row>
    <row r="42" spans="1:13" ht="15" customHeight="1">
      <c r="A42" s="2" t="s">
        <v>64</v>
      </c>
      <c r="B42" s="3" t="s">
        <v>95</v>
      </c>
      <c r="C42" s="15">
        <v>204404456.20000002</v>
      </c>
      <c r="D42" s="15">
        <v>8940276.62</v>
      </c>
      <c r="E42" s="15">
        <v>147889952.31</v>
      </c>
      <c r="F42" s="15">
        <v>0</v>
      </c>
      <c r="G42" s="15">
        <v>1616727.2900000003</v>
      </c>
      <c r="H42" s="43">
        <v>0</v>
      </c>
      <c r="I42" s="43">
        <v>1974323.58</v>
      </c>
      <c r="J42" s="24">
        <f t="shared" si="0"/>
        <v>364825736</v>
      </c>
      <c r="M42" s="31"/>
    </row>
    <row r="43" spans="1:13" ht="15" customHeight="1">
      <c r="A43" s="2" t="s">
        <v>65</v>
      </c>
      <c r="B43" s="3" t="s">
        <v>96</v>
      </c>
      <c r="C43" s="15">
        <v>95460359.52999996</v>
      </c>
      <c r="D43" s="15">
        <v>2736153.0900000003</v>
      </c>
      <c r="E43" s="15">
        <v>93978932.8</v>
      </c>
      <c r="F43" s="15">
        <v>0</v>
      </c>
      <c r="G43" s="15">
        <v>2440640.62</v>
      </c>
      <c r="H43" s="43">
        <v>0</v>
      </c>
      <c r="I43" s="43">
        <v>1184884.7500000002</v>
      </c>
      <c r="J43" s="24">
        <f t="shared" si="0"/>
        <v>195800970.78999996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93386669.63000001</v>
      </c>
      <c r="F44" s="15">
        <v>0</v>
      </c>
      <c r="G44" s="15">
        <v>0</v>
      </c>
      <c r="H44" s="43">
        <v>0</v>
      </c>
      <c r="I44" s="43">
        <v>506369.87</v>
      </c>
      <c r="J44" s="24">
        <f>SUM(C44:I44)</f>
        <v>93893039.50000001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3096795</v>
      </c>
      <c r="I45" s="43">
        <v>14697886.869999997</v>
      </c>
      <c r="J45" s="24">
        <f t="shared" si="0"/>
        <v>17794681.869999997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2764751272.7199993</v>
      </c>
      <c r="D46" s="6">
        <f t="shared" si="1"/>
        <v>161125456.33999997</v>
      </c>
      <c r="E46" s="6">
        <f t="shared" si="1"/>
        <v>4558251003.610001</v>
      </c>
      <c r="F46" s="6">
        <f t="shared" si="1"/>
        <v>526027770.37</v>
      </c>
      <c r="G46" s="6">
        <f t="shared" si="1"/>
        <v>332720268.98</v>
      </c>
      <c r="H46" s="6">
        <f t="shared" si="1"/>
        <v>22216696</v>
      </c>
      <c r="I46" s="6">
        <f t="shared" si="1"/>
        <v>430698778.44</v>
      </c>
      <c r="J46" s="6">
        <f t="shared" si="1"/>
        <v>8795791246.459997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2764.751272719999</v>
      </c>
      <c r="E61" s="25">
        <f>+C46/J46*100</f>
        <v>31.432661317794647</v>
      </c>
      <c r="L61" s="35"/>
    </row>
    <row r="62" spans="1:12" s="16" customFormat="1" ht="12.75">
      <c r="A62" s="44"/>
      <c r="C62" s="27" t="s">
        <v>106</v>
      </c>
      <c r="D62" s="37">
        <f>+D46/$C$59</f>
        <v>161.12545633999997</v>
      </c>
      <c r="E62" s="25">
        <f>+D46/J46*100</f>
        <v>1.831847207661362</v>
      </c>
      <c r="L62" s="35"/>
    </row>
    <row r="63" spans="1:12" s="16" customFormat="1" ht="12.75">
      <c r="A63" s="44"/>
      <c r="C63" s="27" t="s">
        <v>107</v>
      </c>
      <c r="D63" s="37">
        <f>+E46/$C$59</f>
        <v>4558.25100361</v>
      </c>
      <c r="E63" s="25">
        <f>+E46/J46*100</f>
        <v>51.82309215722394</v>
      </c>
      <c r="L63" s="35"/>
    </row>
    <row r="64" spans="1:12" s="16" customFormat="1" ht="12.75">
      <c r="A64" s="44"/>
      <c r="C64" s="27" t="s">
        <v>108</v>
      </c>
      <c r="D64" s="37">
        <f>+F46/$C$59</f>
        <v>526.02777037</v>
      </c>
      <c r="E64" s="25">
        <f>+F46/J46*100</f>
        <v>5.980448553525052</v>
      </c>
      <c r="L64" s="35"/>
    </row>
    <row r="65" spans="1:12" s="16" customFormat="1" ht="12.75">
      <c r="A65" s="44"/>
      <c r="C65" s="27" t="s">
        <v>109</v>
      </c>
      <c r="D65" s="37">
        <f>+G46/$C$59</f>
        <v>332.72026898</v>
      </c>
      <c r="E65" s="25">
        <f>+G46/J46*100</f>
        <v>3.782721299961598</v>
      </c>
      <c r="L65" s="35"/>
    </row>
    <row r="66" spans="1:12" s="16" customFormat="1" ht="12.75">
      <c r="A66" s="44"/>
      <c r="C66" s="27" t="s">
        <v>110</v>
      </c>
      <c r="D66" s="37">
        <f>+H46/$C$59</f>
        <v>22.216696</v>
      </c>
      <c r="E66" s="25">
        <f>+H46/J46*100</f>
        <v>0.2525832568950685</v>
      </c>
      <c r="L66" s="35"/>
    </row>
    <row r="67" spans="1:12" s="16" customFormat="1" ht="12.75">
      <c r="A67" s="44"/>
      <c r="C67" s="27" t="s">
        <v>117</v>
      </c>
      <c r="D67" s="37">
        <f>+I46/$C$59</f>
        <v>430.69877844</v>
      </c>
      <c r="E67" s="25">
        <f>+I46/J46*100</f>
        <v>4.896646206938363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2" sqref="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91560</v>
      </c>
      <c r="D12" s="15">
        <v>0</v>
      </c>
      <c r="E12" s="15">
        <v>62997867.170000024</v>
      </c>
      <c r="F12" s="15">
        <v>0</v>
      </c>
      <c r="G12" s="15">
        <v>454937.27999999997</v>
      </c>
      <c r="H12" s="15">
        <v>7005268.079999998</v>
      </c>
      <c r="I12" s="24">
        <f>SUM(C12:H12)</f>
        <v>70549632.53000003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1224119.2299999995</v>
      </c>
      <c r="F13" s="15">
        <v>0</v>
      </c>
      <c r="G13" s="15">
        <v>356177</v>
      </c>
      <c r="H13" s="15">
        <v>0</v>
      </c>
      <c r="I13" s="24">
        <f aca="true" t="shared" si="0" ref="I13:I45">SUM(C13:H13)</f>
        <v>1580296.2299999995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2477053.38</v>
      </c>
      <c r="F14" s="15">
        <v>0</v>
      </c>
      <c r="G14" s="15">
        <v>92371.95</v>
      </c>
      <c r="H14" s="15">
        <v>78547.39</v>
      </c>
      <c r="I14" s="24">
        <f t="shared" si="0"/>
        <v>2647972.72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12643964.98</v>
      </c>
      <c r="F15" s="15">
        <v>0</v>
      </c>
      <c r="G15" s="15">
        <v>9581</v>
      </c>
      <c r="H15" s="15">
        <v>169664.5</v>
      </c>
      <c r="I15" s="24">
        <f t="shared" si="0"/>
        <v>12823210.48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2781290.24</v>
      </c>
      <c r="F16" s="15">
        <v>0</v>
      </c>
      <c r="G16" s="15">
        <v>85257.95</v>
      </c>
      <c r="H16" s="15">
        <v>20435.8</v>
      </c>
      <c r="I16" s="24">
        <f t="shared" si="0"/>
        <v>2886983.99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9373890.77</v>
      </c>
      <c r="F17" s="15">
        <v>0</v>
      </c>
      <c r="G17" s="15">
        <v>633767.3</v>
      </c>
      <c r="H17" s="15">
        <v>464918.14999999997</v>
      </c>
      <c r="I17" s="24">
        <f t="shared" si="0"/>
        <v>10472576.22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2474742.55</v>
      </c>
      <c r="F18" s="15">
        <v>0</v>
      </c>
      <c r="G18" s="15">
        <v>180647</v>
      </c>
      <c r="H18" s="15">
        <v>462756.5</v>
      </c>
      <c r="I18" s="24">
        <f t="shared" si="0"/>
        <v>3118146.05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5297502.84</v>
      </c>
      <c r="F19" s="15">
        <v>0</v>
      </c>
      <c r="G19" s="15">
        <v>7921</v>
      </c>
      <c r="H19" s="15">
        <v>55014.41</v>
      </c>
      <c r="I19" s="24">
        <f t="shared" si="0"/>
        <v>5360438.25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2872736</v>
      </c>
      <c r="F20" s="15">
        <v>0</v>
      </c>
      <c r="G20" s="15">
        <v>528506</v>
      </c>
      <c r="H20" s="15">
        <v>0</v>
      </c>
      <c r="I20" s="24">
        <f t="shared" si="0"/>
        <v>3401242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3077838.6999999993</v>
      </c>
      <c r="F21" s="15">
        <v>0</v>
      </c>
      <c r="G21" s="15">
        <v>36587.83</v>
      </c>
      <c r="H21" s="15">
        <v>64295.42</v>
      </c>
      <c r="I21" s="24">
        <f t="shared" si="0"/>
        <v>3178721.9499999993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8285359.120000001</v>
      </c>
      <c r="F22" s="15">
        <v>0</v>
      </c>
      <c r="G22" s="15">
        <v>248387.6</v>
      </c>
      <c r="H22" s="15">
        <v>571000.61</v>
      </c>
      <c r="I22" s="24">
        <f t="shared" si="0"/>
        <v>9104747.33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3923370.2800000003</v>
      </c>
      <c r="F23" s="15">
        <v>0</v>
      </c>
      <c r="G23" s="15">
        <v>624836</v>
      </c>
      <c r="H23" s="15">
        <v>504030</v>
      </c>
      <c r="I23" s="24">
        <f t="shared" si="0"/>
        <v>5052236.28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8861717.790000001</v>
      </c>
      <c r="F24" s="15">
        <v>0</v>
      </c>
      <c r="G24" s="15">
        <v>870031</v>
      </c>
      <c r="H24" s="15">
        <v>708705.2499999999</v>
      </c>
      <c r="I24" s="24">
        <f t="shared" si="0"/>
        <v>10440454.040000001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5261225.9</v>
      </c>
      <c r="F25" s="15">
        <v>0</v>
      </c>
      <c r="G25" s="15">
        <v>11264.210000000001</v>
      </c>
      <c r="H25" s="15">
        <v>434958.23</v>
      </c>
      <c r="I25" s="24">
        <f t="shared" si="0"/>
        <v>5707448.34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4247539.6</v>
      </c>
      <c r="F26" s="15">
        <v>0</v>
      </c>
      <c r="G26" s="15">
        <v>292512.23</v>
      </c>
      <c r="H26" s="15">
        <v>0</v>
      </c>
      <c r="I26" s="24">
        <f t="shared" si="0"/>
        <v>4540051.83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3943233.1300000004</v>
      </c>
      <c r="F27" s="15">
        <v>0</v>
      </c>
      <c r="G27" s="15">
        <v>2191.2</v>
      </c>
      <c r="H27" s="15">
        <v>60024</v>
      </c>
      <c r="I27" s="24">
        <f t="shared" si="0"/>
        <v>4005448.3300000005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77406</v>
      </c>
      <c r="D28" s="15">
        <v>0</v>
      </c>
      <c r="E28" s="15">
        <v>605979.92</v>
      </c>
      <c r="F28" s="15">
        <v>0</v>
      </c>
      <c r="G28" s="15">
        <v>0</v>
      </c>
      <c r="H28" s="15">
        <v>53196.42</v>
      </c>
      <c r="I28" s="24">
        <f t="shared" si="0"/>
        <v>736582.3400000001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1944680.9600000004</v>
      </c>
      <c r="F29" s="15">
        <v>0</v>
      </c>
      <c r="G29" s="15">
        <v>209058</v>
      </c>
      <c r="H29" s="15">
        <v>76115.73</v>
      </c>
      <c r="I29" s="24">
        <f t="shared" si="0"/>
        <v>2229854.6900000004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2802603.76</v>
      </c>
      <c r="F30" s="15">
        <v>0</v>
      </c>
      <c r="G30" s="15">
        <v>0</v>
      </c>
      <c r="H30" s="15">
        <v>154845.69</v>
      </c>
      <c r="I30" s="24">
        <f t="shared" si="0"/>
        <v>2957449.4499999997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1891188.6600000001</v>
      </c>
      <c r="F31" s="15">
        <v>0</v>
      </c>
      <c r="G31" s="15">
        <v>260096.96</v>
      </c>
      <c r="H31" s="15">
        <v>36789.780000000006</v>
      </c>
      <c r="I31" s="24">
        <f t="shared" si="0"/>
        <v>2188075.4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2230667.4799999995</v>
      </c>
      <c r="F32" s="15">
        <v>0</v>
      </c>
      <c r="G32" s="15">
        <v>20700</v>
      </c>
      <c r="H32" s="15">
        <v>0</v>
      </c>
      <c r="I32" s="24">
        <f t="shared" si="0"/>
        <v>2251367.4799999995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1157271.3199999998</v>
      </c>
      <c r="F33" s="15">
        <v>0</v>
      </c>
      <c r="G33" s="15">
        <v>0</v>
      </c>
      <c r="H33" s="15">
        <v>114362.54999999999</v>
      </c>
      <c r="I33" s="24">
        <f t="shared" si="0"/>
        <v>1271633.8699999999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1632164.53</v>
      </c>
      <c r="F34" s="15">
        <v>0</v>
      </c>
      <c r="G34" s="15">
        <v>0</v>
      </c>
      <c r="H34" s="15">
        <v>58261.2</v>
      </c>
      <c r="I34" s="24">
        <f t="shared" si="0"/>
        <v>1690425.73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18543529.799999997</v>
      </c>
      <c r="F35" s="15">
        <v>3611131.82</v>
      </c>
      <c r="G35" s="15">
        <v>1739045.8599999999</v>
      </c>
      <c r="H35" s="15">
        <v>321239.27</v>
      </c>
      <c r="I35" s="24">
        <f t="shared" si="0"/>
        <v>24214946.749999996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6097497.100000001</v>
      </c>
      <c r="F36" s="15">
        <v>0</v>
      </c>
      <c r="G36" s="15">
        <v>700</v>
      </c>
      <c r="H36" s="15">
        <v>668536.3500000001</v>
      </c>
      <c r="I36" s="24">
        <f t="shared" si="0"/>
        <v>6766733.450000001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7257308.269999999</v>
      </c>
      <c r="F37" s="15">
        <v>0</v>
      </c>
      <c r="G37" s="15">
        <v>0</v>
      </c>
      <c r="H37" s="15">
        <v>368681.7</v>
      </c>
      <c r="I37" s="24">
        <f t="shared" si="0"/>
        <v>7652287.969999999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586685.65</v>
      </c>
      <c r="F38" s="15">
        <v>0</v>
      </c>
      <c r="G38" s="15">
        <v>0</v>
      </c>
      <c r="H38" s="15">
        <v>62941.34</v>
      </c>
      <c r="I38" s="24">
        <f t="shared" si="0"/>
        <v>649626.99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3342675.24</v>
      </c>
      <c r="F39" s="15">
        <v>0</v>
      </c>
      <c r="G39" s="15">
        <v>0</v>
      </c>
      <c r="H39" s="15">
        <v>568795.03</v>
      </c>
      <c r="I39" s="24">
        <f t="shared" si="0"/>
        <v>3911470.2700000005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5547362.89</v>
      </c>
      <c r="F40" s="15">
        <v>0</v>
      </c>
      <c r="G40" s="15">
        <v>0</v>
      </c>
      <c r="H40" s="15">
        <v>0</v>
      </c>
      <c r="I40" s="24">
        <f t="shared" si="0"/>
        <v>5547362.89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5516782.91</v>
      </c>
      <c r="F41" s="15">
        <v>0</v>
      </c>
      <c r="G41" s="15">
        <v>0</v>
      </c>
      <c r="H41" s="15">
        <v>0</v>
      </c>
      <c r="I41" s="24">
        <f t="shared" si="0"/>
        <v>5516782.91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5039591.6899999995</v>
      </c>
      <c r="F42" s="15">
        <v>0</v>
      </c>
      <c r="G42" s="15">
        <v>0</v>
      </c>
      <c r="H42" s="15">
        <v>504168.99000000005</v>
      </c>
      <c r="I42" s="24">
        <f t="shared" si="0"/>
        <v>5543760.68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5144955.240000001</v>
      </c>
      <c r="F43" s="15">
        <v>0</v>
      </c>
      <c r="G43" s="15">
        <v>1380</v>
      </c>
      <c r="H43" s="15">
        <v>1725</v>
      </c>
      <c r="I43" s="24">
        <f t="shared" si="0"/>
        <v>5148060.240000001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211330.41</v>
      </c>
      <c r="F44" s="15">
        <v>0</v>
      </c>
      <c r="G44" s="15">
        <v>0</v>
      </c>
      <c r="H44" s="15">
        <v>52147</v>
      </c>
      <c r="I44" s="24">
        <f t="shared" si="0"/>
        <v>263477.41000000003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195264</v>
      </c>
      <c r="D46" s="6">
        <f t="shared" si="1"/>
        <v>0</v>
      </c>
      <c r="E46" s="6">
        <f t="shared" si="1"/>
        <v>209295727.51000002</v>
      </c>
      <c r="F46" s="6">
        <f t="shared" si="1"/>
        <v>3862696.82</v>
      </c>
      <c r="G46" s="6">
        <f t="shared" si="1"/>
        <v>6685946.969999999</v>
      </c>
      <c r="H46" s="6">
        <f t="shared" si="1"/>
        <v>13641424.389999995</v>
      </c>
      <c r="I46" s="6">
        <f t="shared" si="1"/>
        <v>233681059.69000003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0.195264</v>
      </c>
      <c r="E62" s="29">
        <f>+C46/I46*100</f>
        <v>0.0835600455847967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209.29572751</v>
      </c>
      <c r="E64" s="29">
        <f>+E46/I46*100</f>
        <v>89.56469462593611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3.86269682</v>
      </c>
      <c r="E65" s="29">
        <f>+F46/I46*100</f>
        <v>1.6529781340106176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6.685946969999999</v>
      </c>
      <c r="E66" s="29">
        <f>+G46/I46*100</f>
        <v>2.8611420107686683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13.641424389999996</v>
      </c>
      <c r="E67" s="29">
        <f>+H46/I46*100</f>
        <v>5.837625183699796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C33" sqref="C33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113510576.67999995</v>
      </c>
      <c r="F12" s="15">
        <v>0</v>
      </c>
      <c r="G12" s="15">
        <v>0</v>
      </c>
      <c r="H12" s="15">
        <v>0</v>
      </c>
      <c r="I12" s="15">
        <v>188535845.16</v>
      </c>
      <c r="J12" s="24">
        <f aca="true" t="shared" si="0" ref="J12:J44">SUM(C12:I12)</f>
        <v>311246386.8399999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2101161.19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2958203.19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4747214.84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5400289.84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778231.54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969883.54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4060183.5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4411621.5</v>
      </c>
    </row>
    <row r="21" spans="1:10" ht="15" customHeight="1">
      <c r="A21" s="32" t="s">
        <v>44</v>
      </c>
      <c r="B21" s="3" t="s">
        <v>75</v>
      </c>
      <c r="C21" s="15">
        <v>969426</v>
      </c>
      <c r="D21" s="15">
        <v>0</v>
      </c>
      <c r="E21" s="15">
        <v>7238414.43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8207840.43</v>
      </c>
    </row>
    <row r="22" spans="1:10" ht="15" customHeight="1">
      <c r="A22" s="32" t="s">
        <v>45</v>
      </c>
      <c r="B22" s="3" t="s">
        <v>76</v>
      </c>
      <c r="C22" s="15">
        <v>1565029</v>
      </c>
      <c r="D22" s="15">
        <v>0</v>
      </c>
      <c r="E22" s="15">
        <v>4782438.11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6347467.11</v>
      </c>
    </row>
    <row r="23" spans="1:10" ht="15" customHeight="1">
      <c r="A23" s="32" t="s">
        <v>46</v>
      </c>
      <c r="B23" s="3" t="s">
        <v>77</v>
      </c>
      <c r="C23" s="15">
        <v>1136810</v>
      </c>
      <c r="D23" s="15">
        <v>0</v>
      </c>
      <c r="E23" s="15">
        <v>11057469.61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12194279.61</v>
      </c>
    </row>
    <row r="24" spans="1:10" ht="15" customHeight="1">
      <c r="A24" s="32" t="s">
        <v>47</v>
      </c>
      <c r="B24" s="3" t="s">
        <v>78</v>
      </c>
      <c r="C24" s="15">
        <v>6806904</v>
      </c>
      <c r="D24" s="15">
        <v>0</v>
      </c>
      <c r="E24" s="15">
        <v>11507313.370000001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18314217.37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917158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1903669.0299999998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1127744</v>
      </c>
      <c r="D29" s="15">
        <v>0</v>
      </c>
      <c r="E29" s="15">
        <v>2420287.74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3548031.74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5721106.55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6414766.55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4161795.4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5389915.4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1177929.36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2359914.3600000003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1129533413.84</v>
      </c>
      <c r="F34" s="15">
        <v>0</v>
      </c>
      <c r="G34" s="15">
        <v>68122189</v>
      </c>
      <c r="H34" s="15">
        <v>0</v>
      </c>
      <c r="I34" s="15">
        <v>0</v>
      </c>
      <c r="J34" s="24">
        <f t="shared" si="0"/>
        <v>1197655602.84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45756146.61000001</v>
      </c>
      <c r="F35" s="15">
        <v>0</v>
      </c>
      <c r="G35" s="15">
        <v>0</v>
      </c>
      <c r="H35" s="15">
        <v>0</v>
      </c>
      <c r="I35" s="15">
        <v>126383646.13</v>
      </c>
      <c r="J35" s="24">
        <f t="shared" si="0"/>
        <v>172139792.74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8541282.99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9343446.99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3058949.95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3119741.95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42327478.00000001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42477860.00000001</v>
      </c>
    </row>
    <row r="39" spans="1:10" ht="15" customHeight="1">
      <c r="A39" s="32" t="s">
        <v>62</v>
      </c>
      <c r="B39" s="3" t="s">
        <v>93</v>
      </c>
      <c r="C39" s="15">
        <v>12016466</v>
      </c>
      <c r="D39" s="15">
        <v>0</v>
      </c>
      <c r="E39" s="15">
        <v>42141338.269999996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54157804.269999996</v>
      </c>
    </row>
    <row r="40" spans="1:10" ht="15" customHeight="1">
      <c r="A40" s="32" t="s">
        <v>63</v>
      </c>
      <c r="B40" s="3" t="s">
        <v>94</v>
      </c>
      <c r="C40" s="15">
        <v>9422367</v>
      </c>
      <c r="D40" s="15">
        <v>0</v>
      </c>
      <c r="E40" s="15">
        <v>19241784.509999998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28664151.509999998</v>
      </c>
    </row>
    <row r="41" spans="1:10" ht="15" customHeight="1">
      <c r="A41" s="2" t="s">
        <v>64</v>
      </c>
      <c r="B41" s="3" t="s">
        <v>95</v>
      </c>
      <c r="C41" s="15">
        <v>2892275</v>
      </c>
      <c r="D41" s="15">
        <v>0</v>
      </c>
      <c r="E41" s="15">
        <v>12634411.34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15526686.34</v>
      </c>
    </row>
    <row r="42" spans="1:10" ht="15" customHeight="1">
      <c r="A42" s="32" t="s">
        <v>65</v>
      </c>
      <c r="B42" s="3" t="s">
        <v>96</v>
      </c>
      <c r="C42" s="15">
        <v>1792198</v>
      </c>
      <c r="D42" s="15">
        <v>0</v>
      </c>
      <c r="E42" s="15">
        <v>5286465.109999999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7078663.109999999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10036960.7</v>
      </c>
      <c r="J44" s="24">
        <f t="shared" si="0"/>
        <v>10036960.7</v>
      </c>
    </row>
    <row r="45" spans="1:10" ht="12.75">
      <c r="A45" s="58" t="s">
        <v>7</v>
      </c>
      <c r="B45" s="59"/>
      <c r="C45" s="6">
        <f aca="true" t="shared" si="1" ref="C45:J45">SUM(C12:C44)</f>
        <v>55934889</v>
      </c>
      <c r="D45" s="6">
        <f t="shared" si="1"/>
        <v>0</v>
      </c>
      <c r="E45" s="6">
        <f t="shared" si="1"/>
        <v>1532388122.3299997</v>
      </c>
      <c r="F45" s="6">
        <f t="shared" si="1"/>
        <v>0</v>
      </c>
      <c r="G45" s="6">
        <f t="shared" si="1"/>
        <v>68122189</v>
      </c>
      <c r="H45" s="6">
        <f t="shared" si="1"/>
        <v>0</v>
      </c>
      <c r="I45" s="6">
        <f t="shared" si="1"/>
        <v>324956451.98999995</v>
      </c>
      <c r="J45" s="6">
        <f t="shared" si="1"/>
        <v>1981401652.3199997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55.934889</v>
      </c>
      <c r="E67" s="29">
        <f>+C45/J45*100</f>
        <v>2.8229959803710925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1532.3881223299998</v>
      </c>
      <c r="E69" s="29">
        <f>+E45/J45*100</f>
        <v>77.3385911198643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68.122189</v>
      </c>
      <c r="E71" s="29">
        <f>+G45/J45*100</f>
        <v>3.438080760669425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324.95645198999995</v>
      </c>
      <c r="E73" s="29">
        <f>+I45/J45*100</f>
        <v>16.400332139095188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597908.45</v>
      </c>
      <c r="E12" s="15">
        <v>0</v>
      </c>
      <c r="F12" s="15">
        <v>0</v>
      </c>
      <c r="G12" s="15">
        <v>93424.26000000001</v>
      </c>
      <c r="H12" s="24">
        <f>SUM(C12:G12)</f>
        <v>691332.71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3978093.9099999997</v>
      </c>
      <c r="E13" s="15">
        <v>0</v>
      </c>
      <c r="F13" s="15">
        <v>0</v>
      </c>
      <c r="G13" s="15">
        <v>170352.85</v>
      </c>
      <c r="H13" s="24">
        <f aca="true" t="shared" si="0" ref="H13:H43">SUM(C13:G13)</f>
        <v>4148446.76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30438.41</v>
      </c>
      <c r="D14" s="15">
        <v>7269044.06</v>
      </c>
      <c r="E14" s="15">
        <v>0</v>
      </c>
      <c r="F14" s="15">
        <v>0</v>
      </c>
      <c r="G14" s="15">
        <v>41537.3</v>
      </c>
      <c r="H14" s="24">
        <f t="shared" si="0"/>
        <v>7341019.77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8975441.34</v>
      </c>
      <c r="E15" s="15">
        <v>0</v>
      </c>
      <c r="F15" s="15">
        <v>0</v>
      </c>
      <c r="G15" s="15">
        <v>278797.06</v>
      </c>
      <c r="H15" s="24">
        <f t="shared" si="0"/>
        <v>9254238.4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1935047.2700000005</v>
      </c>
      <c r="E16" s="15">
        <v>0</v>
      </c>
      <c r="F16" s="15">
        <v>0</v>
      </c>
      <c r="G16" s="15">
        <v>0</v>
      </c>
      <c r="H16" s="24">
        <f t="shared" si="0"/>
        <v>1935047.2700000005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32899043.790000007</v>
      </c>
      <c r="E17" s="15">
        <v>0</v>
      </c>
      <c r="F17" s="15">
        <v>53025</v>
      </c>
      <c r="G17" s="15">
        <v>2914076.7399999993</v>
      </c>
      <c r="H17" s="24">
        <f t="shared" si="0"/>
        <v>35866145.53000001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20253004.97</v>
      </c>
      <c r="E18" s="15">
        <v>0</v>
      </c>
      <c r="F18" s="15">
        <v>0</v>
      </c>
      <c r="G18" s="15">
        <v>10841</v>
      </c>
      <c r="H18" s="24">
        <f t="shared" si="0"/>
        <v>20263845.97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35471851.569999985</v>
      </c>
      <c r="E19" s="15">
        <v>0</v>
      </c>
      <c r="F19" s="15">
        <v>0</v>
      </c>
      <c r="G19" s="15">
        <v>484120.65</v>
      </c>
      <c r="H19" s="24">
        <f t="shared" si="0"/>
        <v>35955972.219999984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4262568.82</v>
      </c>
      <c r="E20" s="15">
        <v>0</v>
      </c>
      <c r="F20" s="15">
        <v>0</v>
      </c>
      <c r="G20" s="15">
        <v>0</v>
      </c>
      <c r="H20" s="24">
        <f t="shared" si="0"/>
        <v>4262568.82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7756196.230000001</v>
      </c>
      <c r="E21" s="15">
        <v>0</v>
      </c>
      <c r="F21" s="15">
        <v>0</v>
      </c>
      <c r="G21" s="15">
        <v>0</v>
      </c>
      <c r="H21" s="24">
        <f t="shared" si="0"/>
        <v>7756196.230000001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37699029.269999996</v>
      </c>
      <c r="E22" s="15">
        <v>0</v>
      </c>
      <c r="F22" s="15">
        <v>0</v>
      </c>
      <c r="G22" s="15">
        <v>34000</v>
      </c>
      <c r="H22" s="24">
        <f t="shared" si="0"/>
        <v>37733029.269999996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32499262.549999997</v>
      </c>
      <c r="E23" s="15">
        <v>0</v>
      </c>
      <c r="F23" s="15">
        <v>0</v>
      </c>
      <c r="G23" s="15">
        <v>2126989.79</v>
      </c>
      <c r="H23" s="24">
        <f t="shared" si="0"/>
        <v>34626252.339999996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29600254.930000003</v>
      </c>
      <c r="E24" s="15">
        <v>0</v>
      </c>
      <c r="F24" s="15">
        <v>0</v>
      </c>
      <c r="G24" s="15">
        <v>68650</v>
      </c>
      <c r="H24" s="24">
        <f t="shared" si="0"/>
        <v>29668904.930000003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25673683.02</v>
      </c>
      <c r="E25" s="15">
        <v>0</v>
      </c>
      <c r="F25" s="15">
        <v>0</v>
      </c>
      <c r="G25" s="15">
        <v>118401.07</v>
      </c>
      <c r="H25" s="24">
        <f t="shared" si="0"/>
        <v>25792084.09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11231059.29</v>
      </c>
      <c r="E26" s="15">
        <v>0</v>
      </c>
      <c r="F26" s="15">
        <v>0</v>
      </c>
      <c r="G26" s="15">
        <v>96150.94</v>
      </c>
      <c r="H26" s="24">
        <f t="shared" si="0"/>
        <v>11327210.229999999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6296599.02</v>
      </c>
      <c r="E27" s="15">
        <v>0</v>
      </c>
      <c r="F27" s="15">
        <v>0</v>
      </c>
      <c r="G27" s="15">
        <v>41346</v>
      </c>
      <c r="H27" s="24">
        <f t="shared" si="0"/>
        <v>6337945.02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4853795.27</v>
      </c>
      <c r="E28" s="15">
        <v>0</v>
      </c>
      <c r="F28" s="15">
        <v>0</v>
      </c>
      <c r="G28" s="15">
        <v>24620</v>
      </c>
      <c r="H28" s="24">
        <f t="shared" si="0"/>
        <v>4878415.27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4343514.79</v>
      </c>
      <c r="E29" s="15">
        <v>0</v>
      </c>
      <c r="F29" s="15">
        <v>0</v>
      </c>
      <c r="G29" s="15">
        <v>157703.08</v>
      </c>
      <c r="H29" s="24">
        <f t="shared" si="0"/>
        <v>4501217.87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17958218.6</v>
      </c>
      <c r="E30" s="15">
        <v>0</v>
      </c>
      <c r="F30" s="15">
        <v>0</v>
      </c>
      <c r="G30" s="15">
        <v>26445.08</v>
      </c>
      <c r="H30" s="24">
        <f t="shared" si="0"/>
        <v>17984663.68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9681483.050000003</v>
      </c>
      <c r="E31" s="15">
        <v>0</v>
      </c>
      <c r="F31" s="15">
        <v>0</v>
      </c>
      <c r="G31" s="15">
        <v>312410.56</v>
      </c>
      <c r="H31" s="24">
        <f t="shared" si="0"/>
        <v>9993893.610000003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4718962.489999999</v>
      </c>
      <c r="E32" s="15">
        <v>0</v>
      </c>
      <c r="F32" s="15">
        <v>0</v>
      </c>
      <c r="G32" s="15">
        <v>36719.78</v>
      </c>
      <c r="H32" s="24">
        <f t="shared" si="0"/>
        <v>4755682.27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10881239.38</v>
      </c>
      <c r="E33" s="15">
        <v>0</v>
      </c>
      <c r="F33" s="15">
        <v>0</v>
      </c>
      <c r="G33" s="15">
        <v>6800</v>
      </c>
      <c r="H33" s="24">
        <f t="shared" si="0"/>
        <v>10888039.38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5985058.46</v>
      </c>
      <c r="E34" s="15">
        <v>0</v>
      </c>
      <c r="F34" s="15">
        <v>0</v>
      </c>
      <c r="G34" s="15">
        <v>0</v>
      </c>
      <c r="H34" s="24">
        <f t="shared" si="0"/>
        <v>5985058.46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3696533.6700000004</v>
      </c>
      <c r="H35" s="24">
        <f t="shared" si="0"/>
        <v>3696533.6700000004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58933065.52000002</v>
      </c>
      <c r="E36" s="15">
        <v>0</v>
      </c>
      <c r="F36" s="15">
        <v>0</v>
      </c>
      <c r="G36" s="15">
        <v>0</v>
      </c>
      <c r="H36" s="24">
        <f t="shared" si="0"/>
        <v>58933065.52000002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3305476.69</v>
      </c>
      <c r="E37" s="15">
        <v>0</v>
      </c>
      <c r="F37" s="15">
        <v>0</v>
      </c>
      <c r="G37" s="15">
        <v>24498.63</v>
      </c>
      <c r="H37" s="24">
        <f t="shared" si="0"/>
        <v>3329975.32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25652288.370000005</v>
      </c>
      <c r="E38" s="15">
        <v>0</v>
      </c>
      <c r="F38" s="15">
        <v>0</v>
      </c>
      <c r="G38" s="15">
        <v>159711.76</v>
      </c>
      <c r="H38" s="24">
        <f t="shared" si="0"/>
        <v>25812000.130000006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31971511.98</v>
      </c>
      <c r="E39" s="15">
        <v>0</v>
      </c>
      <c r="F39" s="15">
        <v>0</v>
      </c>
      <c r="G39" s="15">
        <v>7295306.86</v>
      </c>
      <c r="H39" s="24">
        <f t="shared" si="0"/>
        <v>39266818.84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47409235.220000006</v>
      </c>
      <c r="E40" s="15">
        <v>0</v>
      </c>
      <c r="F40" s="15">
        <v>0</v>
      </c>
      <c r="G40" s="15">
        <v>3419319.89</v>
      </c>
      <c r="H40" s="24">
        <f t="shared" si="0"/>
        <v>50828555.11000001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28098055.77</v>
      </c>
      <c r="E41" s="15">
        <v>0</v>
      </c>
      <c r="F41" s="15">
        <v>0</v>
      </c>
      <c r="G41" s="15">
        <v>4900116.05</v>
      </c>
      <c r="H41" s="24">
        <f t="shared" si="0"/>
        <v>32998171.82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20933847.28</v>
      </c>
      <c r="E42" s="15">
        <v>0</v>
      </c>
      <c r="F42" s="15">
        <v>0</v>
      </c>
      <c r="G42" s="15">
        <v>1154770.4700000002</v>
      </c>
      <c r="H42" s="24">
        <f t="shared" si="0"/>
        <v>22088617.75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12341932.35</v>
      </c>
      <c r="E43" s="15">
        <v>0</v>
      </c>
      <c r="F43" s="15">
        <v>0</v>
      </c>
      <c r="G43" s="15">
        <v>0</v>
      </c>
      <c r="H43" s="24">
        <f t="shared" si="0"/>
        <v>12341932.35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30438.41</v>
      </c>
      <c r="D44" s="6">
        <f t="shared" si="1"/>
        <v>553465773.7100002</v>
      </c>
      <c r="E44" s="6">
        <f t="shared" si="1"/>
        <v>0</v>
      </c>
      <c r="F44" s="6">
        <f t="shared" si="1"/>
        <v>53025</v>
      </c>
      <c r="G44" s="6">
        <f t="shared" si="1"/>
        <v>27693643.490000002</v>
      </c>
      <c r="H44" s="6">
        <f t="shared" si="1"/>
        <v>581242880.6100001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0.03043841</v>
      </c>
      <c r="E63" s="29">
        <f>+C44/H44*100</f>
        <v>0.0052367798411665075</v>
      </c>
    </row>
    <row r="64" spans="3:5" ht="12.75">
      <c r="C64" s="28" t="s">
        <v>113</v>
      </c>
      <c r="D64" s="29">
        <f>+D44/$C$61</f>
        <v>553.4657737100001</v>
      </c>
      <c r="E64" s="29">
        <f>+D44/H44*100</f>
        <v>95.2210843647928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0.053025</v>
      </c>
      <c r="E66" s="29">
        <f>+F44/H44*100</f>
        <v>0.009122692383664394</v>
      </c>
    </row>
    <row r="67" spans="3:5" ht="12.75">
      <c r="C67" s="28" t="s">
        <v>118</v>
      </c>
      <c r="D67" s="29">
        <f>+G44/$C$61</f>
        <v>27.693643490000003</v>
      </c>
      <c r="E67" s="29">
        <f>+G44/H44*100</f>
        <v>4.764556162982367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1013400</v>
      </c>
      <c r="F12" s="15">
        <v>0</v>
      </c>
      <c r="G12" s="15">
        <v>0</v>
      </c>
      <c r="H12" s="41">
        <f>SUM(C12:G12)</f>
        <v>1013400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1350503</v>
      </c>
      <c r="F13" s="15">
        <v>0</v>
      </c>
      <c r="G13" s="15">
        <v>0</v>
      </c>
      <c r="H13" s="41">
        <f>SUM(C13:G13)</f>
        <v>1350503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557196.28</v>
      </c>
      <c r="F14" s="15">
        <v>0</v>
      </c>
      <c r="G14" s="15">
        <v>0</v>
      </c>
      <c r="H14" s="41">
        <f>SUM(C14:G14)</f>
        <v>557196.28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1188198.7200000002</v>
      </c>
      <c r="F15" s="15">
        <v>0</v>
      </c>
      <c r="G15" s="15">
        <v>0</v>
      </c>
      <c r="H15" s="41">
        <f>SUM(C15:G15)</f>
        <v>1188198.7200000002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4109298.0000000005</v>
      </c>
      <c r="F16" s="6">
        <f t="shared" si="0"/>
        <v>0</v>
      </c>
      <c r="G16" s="6">
        <f t="shared" si="0"/>
        <v>0</v>
      </c>
      <c r="H16" s="42">
        <f t="shared" si="0"/>
        <v>4109298.0000000005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2023-01-04T14:53:03Z</dcterms:modified>
  <cp:category/>
  <cp:version/>
  <cp:contentType/>
  <cp:contentStatus/>
</cp:coreProperties>
</file>