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<sst xmlns="http://schemas.openxmlformats.org/spreadsheetml/2006/main" count="666" uniqueCount="171">
  <si>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</si>
  <si>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</si>
  <si>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</si>
  <si>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</si>
  <si>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</si>
  <si>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</si>
  <si>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</si>
  <si>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</si>
  <si>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</si>
  <si>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</si>
  <si>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</si>
  <si>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</si>
  <si>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</si>
  <si>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</si>
  <si>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</si>
  <si>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</si>
  <si>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</si>
  <si>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</si>
  <si>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</si>
  <si>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</si>
  <si>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</si>
  <si>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</si>
  <si>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</si>
  <si>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</si>
  <si>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</si>
  <si>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</si>
  <si>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</si>
  <si>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</si>
  <si>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</si>
  <si>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</si>
  <si>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</si>
  <si>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</si>
  <si>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</si>
  <si>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</si>
  <si>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</si>
  <si>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</si>
  <si>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</si>
  <si>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</si>
  <si>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</si>
  <si>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</si>
  <si>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</si>
  <si>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</si>
  <si>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</si>
  <si>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</si>
  <si>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</si>
  <si>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</si>
  <si>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</si>
  <si>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</si>
  <si>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</si>
  <si>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</si>
  <si>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</si>
  <si>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</si>
  <si>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</si>
  <si>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</si>
  <si>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</si>
  <si>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</si>
  <si>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</si>
  <si>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</si>
  <si>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</si>
  <si>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</si>
  <si>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</si>
  <si>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</si>
  <si>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</si>
  <si>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</si>
  <si>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</si>
  <si>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</si>
  <si>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</si>
  <si>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</si>
  <si>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</si>
  <si>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</si>
  <si>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</si>
  <si>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</si>
  <si>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</si>
  <si>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</si>
  <si>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</si>
  <si>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</si>
  <si>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</si>
  <si>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</si>
  <si>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</si>
  <si>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</si>
  <si>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</si>
  <si>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</si>
  <si>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</si>
  <si>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</si>
  <si>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</si>
  <si>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</si>
  <si>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</si>
  <si>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</si>
  <si>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</si>
  <si>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</si>
  <si>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</si>
  <si>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</si>
  <si>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</si>
  <si>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</si>
  <si>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</si>
  <si>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</si>
  <si>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</si>
  <si>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</si>
  <si>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</si>
  <si>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</si>
  <si>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</si>
  <si>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</si>
  <si>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</si>
  <si>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</si>
  <si>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</si>
  <si>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</si>
  <si>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</si>
  <si>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</si>
  <si>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</si>
  <si>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</si>
  <si>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</si>
  <si>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</si>
  <si>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</si>
  <si>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</si>
  <si>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</si>
  <si>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</si>
  <si>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</si>
  <si>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</si>
  <si>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</si>
  <si>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</si>
  <si>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</si>
  <si>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</si>
  <si>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</si>
  <si>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</si>
  <si>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</si>
  <si>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</si>
  <si>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</si>
  <si>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</si>
  <si>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</si>
  <si>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</si>
  <si>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</si>
  <si>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</si>
  <si>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</si>
  <si>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</si>
  <si>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</si>
  <si>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</si>
  <si>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</si>
  <si>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</si>
  <si>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</si>
  <si>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</si>
  <si>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</si>
  <si>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</si>
  <si>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</si>
  <si>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</si>
  <si>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</si>
  <si>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</si>
  <si>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</si>
  <si>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</si>
  <si>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</si>
  <si>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</si>
  <si>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</si>
  <si>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</si>
  <si>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</si>
  <si>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</si>
  <si>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</si>
  <si>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</si>
  <si>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</si>
  <si>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</si>
  <si>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</si>
  <si>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</si>
  <si>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</si>
  <si>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</si>
  <si>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</si>
  <si>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</si>
  <si>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</si>
  <si>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</si>
  <si>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</si>
  <si>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</si>
  <si>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</si>
  <si>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Fuente: Reporte SIAF Operaciones en Linea al 30 de Abril del 2023</t>
  </si>
  <si>
    <t>EJECUCION PRESUPUESTAL AL MES DE ABRIL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</si>
</sst>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6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6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58" fillId="0" borderId="0" xfId="0" applyNumberFormat="1" applyFont="1" applyFill="1" applyBorder="1" applyAlignment="1" applyProtection="1">
      <alignment vertical="center"/>
      <protection/>
    </xf>
    <xf numFmtId="208" fontId="58" fillId="0" borderId="0" xfId="49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08" fontId="2" fillId="0" borderId="0" xfId="51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Abril - 2023</a:t>
            </a:r>
          </a:p>
        </c:rich>
      </c:tx>
      <c:layout>
        <c:manualLayout>
          <c:xMode val="factor"/>
          <c:yMode val="factor"/>
          <c:x val="-0.00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2675"/>
          <c:w val="0.999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4004198"/>
        <c:axId val="36037783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55904592"/>
        <c:axId val="33379281"/>
      </c:lineChart>
      <c:catAx>
        <c:axId val="4004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6037783"/>
        <c:crosses val="autoZero"/>
        <c:auto val="1"/>
        <c:lblOffset val="100"/>
        <c:tickLblSkip val="1"/>
        <c:noMultiLvlLbl val="0"/>
      </c:catAx>
      <c:valAx>
        <c:axId val="36037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4198"/>
        <c:crossesAt val="1"/>
        <c:crossBetween val="between"/>
        <c:dispUnits/>
      </c:valAx>
      <c:catAx>
        <c:axId val="55904592"/>
        <c:scaling>
          <c:orientation val="minMax"/>
        </c:scaling>
        <c:axPos val="b"/>
        <c:delete val="1"/>
        <c:majorTickMark val="out"/>
        <c:minorTickMark val="none"/>
        <c:tickLblPos val="nextTo"/>
        <c:crossAx val="33379281"/>
        <c:crosses val="autoZero"/>
        <c:auto val="1"/>
        <c:lblOffset val="100"/>
        <c:tickLblSkip val="1"/>
        <c:noMultiLvlLbl val="0"/>
      </c:catAx>
      <c:valAx>
        <c:axId val="333792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9045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425"/>
          <c:y val="0.984"/>
          <c:w val="0.051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ABRIL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31978074"/>
        <c:axId val="19367211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40087172"/>
        <c:axId val="25240229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78074"/>
        <c:crossesAt val="1"/>
        <c:crossBetween val="between"/>
        <c:dispUnits/>
      </c:valAx>
      <c:catAx>
        <c:axId val="40087172"/>
        <c:scaling>
          <c:orientation val="minMax"/>
        </c:scaling>
        <c:axPos val="b"/>
        <c:delete val="1"/>
        <c:majorTickMark val="out"/>
        <c:minorTickMark val="none"/>
        <c:tickLblPos val="nextTo"/>
        <c:crossAx val="25240229"/>
        <c:crosses val="autoZero"/>
        <c:auto val="1"/>
        <c:lblOffset val="100"/>
        <c:tickLblSkip val="1"/>
        <c:noMultiLvlLbl val="0"/>
      </c:catAx>
      <c:valAx>
        <c:axId val="25240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871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ABRIL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25835470"/>
        <c:axId val="31192639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12298296"/>
        <c:axId val="43575801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835470"/>
        <c:crossesAt val="1"/>
        <c:crossBetween val="between"/>
        <c:dispUnits/>
      </c:valAx>
      <c:catAx>
        <c:axId val="12298296"/>
        <c:scaling>
          <c:orientation val="minMax"/>
        </c:scaling>
        <c:axPos val="b"/>
        <c:delete val="1"/>
        <c:majorTickMark val="out"/>
        <c:minorTickMark val="none"/>
        <c:tickLblPos val="nextTo"/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982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RDR</a:t>
            </a:r>
          </a:p>
        </c:rich>
      </c:tx>
      <c:layout>
        <c:manualLayout>
          <c:xMode val="factor"/>
          <c:yMode val="factor"/>
          <c:x val="-0.003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56637890"/>
        <c:axId val="39978963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24266348"/>
        <c:axId val="17070541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637890"/>
        <c:crossesAt val="1"/>
        <c:crossBetween val="between"/>
        <c:dispUnits/>
      </c:valAx>
      <c:catAx>
        <c:axId val="24266348"/>
        <c:scaling>
          <c:orientation val="minMax"/>
        </c:scaling>
        <c:axPos val="b"/>
        <c:delete val="1"/>
        <c:majorTickMark val="out"/>
        <c:minorTickMark val="none"/>
        <c:tickLblPos val="nextTo"/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663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ROOC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"/>
          <c:w val="0.992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ROOC'!$C$67:$C$71</c:f>
              <c:strCache/>
            </c:strRef>
          </c:cat>
          <c:val>
            <c:numRef>
              <c:f>'EJECUCION ROOC'!$D$67:$D$71</c:f>
              <c:numCache/>
            </c:numRef>
          </c:val>
        </c:ser>
        <c:axId val="19417142"/>
        <c:axId val="40536551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ROOC'!$C$67:$C$71</c:f>
              <c:strCache/>
            </c:strRef>
          </c:cat>
          <c:val>
            <c:numRef>
              <c:f>'EJECUCION ROOC'!$E$67:$E$71</c:f>
              <c:numCache/>
            </c:numRef>
          </c:val>
          <c:smooth val="0"/>
        </c:ser>
        <c:axId val="29284640"/>
        <c:axId val="62235169"/>
      </c:line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17142"/>
        <c:crossesAt val="1"/>
        <c:crossBetween val="between"/>
        <c:dispUnits/>
      </c:valAx>
      <c:catAx>
        <c:axId val="29284640"/>
        <c:scaling>
          <c:orientation val="minMax"/>
        </c:scaling>
        <c:axPos val="b"/>
        <c:delete val="1"/>
        <c:majorTickMark val="out"/>
        <c:minorTickMark val="none"/>
        <c:tickLblPos val="nextTo"/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846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"/>
          <c:y val="0.9535"/>
          <c:w val="0.158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25"/>
          <c:w val="0.991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DYT'!$C$63:$C$66</c:f>
              <c:strCache/>
            </c:strRef>
          </c:cat>
          <c:val>
            <c:numRef>
              <c:f>'EJECUCION DYT'!$D$63:$D$66</c:f>
              <c:numCache/>
            </c:numRef>
          </c:val>
        </c:ser>
        <c:axId val="23245610"/>
        <c:axId val="7883899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DYT'!$C$63:$C$66</c:f>
              <c:strCache/>
            </c:strRef>
          </c:cat>
          <c:val>
            <c:numRef>
              <c:f>'EJECUCION DYT'!$E$63:$E$66</c:f>
              <c:numCache/>
            </c:numRef>
          </c:val>
          <c:smooth val="0"/>
        </c:ser>
        <c:axId val="3846228"/>
        <c:axId val="34616053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245610"/>
        <c:crossesAt val="1"/>
        <c:crossBetween val="between"/>
        <c:dispUnits/>
      </c:valAx>
      <c:catAx>
        <c:axId val="3846228"/>
        <c:scaling>
          <c:orientation val="minMax"/>
        </c:scaling>
        <c:axPos val="b"/>
        <c:delete val="1"/>
        <c:majorTickMark val="out"/>
        <c:minorTickMark val="none"/>
        <c:tickLblPos val="nextTo"/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62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75"/>
          <c:y val="0.954"/>
          <c:w val="0.1707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764030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55</xdr:row>
      <xdr:rowOff>9525</xdr:rowOff>
    </xdr:from>
    <xdr:to>
      <xdr:col>7</xdr:col>
      <xdr:colOff>733425</xdr:colOff>
      <xdr:row>89</xdr:row>
      <xdr:rowOff>133350</xdr:rowOff>
    </xdr:to>
    <xdr:graphicFrame>
      <xdr:nvGraphicFramePr>
        <xdr:cNvPr id="5" name="Gráfico 5"/>
        <xdr:cNvGraphicFramePr/>
      </xdr:nvGraphicFramePr>
      <xdr:xfrm>
        <a:off x="28575" y="9820275"/>
        <a:ext cx="97440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1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54</xdr:row>
      <xdr:rowOff>152400</xdr:rowOff>
    </xdr:from>
    <xdr:to>
      <xdr:col>7</xdr:col>
      <xdr:colOff>28575</xdr:colOff>
      <xdr:row>89</xdr:row>
      <xdr:rowOff>161925</xdr:rowOff>
    </xdr:to>
    <xdr:graphicFrame>
      <xdr:nvGraphicFramePr>
        <xdr:cNvPr id="5" name="Gráfico 5"/>
        <xdr:cNvGraphicFramePr/>
      </xdr:nvGraphicFramePr>
      <xdr:xfrm>
        <a:off x="47625" y="9810750"/>
        <a:ext cx="90678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45" zoomScaleNormal="145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170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5" t="s">
        <v>1</v>
      </c>
      <c r="B10" s="62" t="s">
        <v>33</v>
      </c>
      <c r="C10" s="68" t="s">
        <v>31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56" t="s">
        <v>30</v>
      </c>
    </row>
    <row r="11" spans="1:27" s="10" customFormat="1" ht="12.75" customHeight="1">
      <c r="A11" s="66"/>
      <c r="B11" s="63"/>
      <c r="C11" s="61" t="s">
        <v>2</v>
      </c>
      <c r="D11" s="61"/>
      <c r="E11" s="61" t="s">
        <v>3</v>
      </c>
      <c r="F11" s="61"/>
      <c r="G11" s="61" t="s">
        <v>4</v>
      </c>
      <c r="H11" s="61"/>
      <c r="I11" s="61" t="s">
        <v>20</v>
      </c>
      <c r="J11" s="61"/>
      <c r="K11" s="61" t="s">
        <v>21</v>
      </c>
      <c r="L11" s="61"/>
      <c r="M11" s="61" t="s">
        <v>22</v>
      </c>
      <c r="N11" s="61"/>
      <c r="O11" s="61" t="s">
        <v>24</v>
      </c>
      <c r="P11" s="61"/>
      <c r="Q11" s="61" t="s">
        <v>25</v>
      </c>
      <c r="R11" s="61"/>
      <c r="S11" s="61" t="s">
        <v>26</v>
      </c>
      <c r="T11" s="61"/>
      <c r="U11" s="61" t="s">
        <v>27</v>
      </c>
      <c r="V11" s="61"/>
      <c r="W11" s="61" t="s">
        <v>28</v>
      </c>
      <c r="X11" s="61"/>
      <c r="Y11" s="61" t="s">
        <v>29</v>
      </c>
      <c r="Z11" s="61"/>
      <c r="AA11" s="57"/>
    </row>
    <row r="12" spans="1:27" s="10" customFormat="1" ht="15.75" customHeight="1">
      <c r="A12" s="67"/>
      <c r="B12" s="64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8"/>
    </row>
    <row r="13" spans="1:28" ht="15" customHeight="1">
      <c r="A13" s="2" t="s">
        <v>5</v>
      </c>
      <c r="B13" s="3" t="s">
        <v>6</v>
      </c>
      <c r="C13" s="41">
        <v>100122105.04999994</v>
      </c>
      <c r="D13" s="39">
        <f aca="true" t="shared" si="0" ref="D13:D47">+C13/$C$47*100</f>
        <v>23.269218830656765</v>
      </c>
      <c r="E13" s="41">
        <v>95864095.97000006</v>
      </c>
      <c r="F13" s="39">
        <f aca="true" t="shared" si="1" ref="F13:F47">+E13/$E$47*100</f>
        <v>16.80439961601261</v>
      </c>
      <c r="G13" s="41">
        <v>119419572.97000001</v>
      </c>
      <c r="H13" s="39">
        <f aca="true" t="shared" si="2" ref="H13:H47">+G13/$G$47*100</f>
        <v>18.421485460662463</v>
      </c>
      <c r="I13" s="4">
        <v>101923695.11999992</v>
      </c>
      <c r="J13" s="39">
        <f aca="true" t="shared" si="3" ref="J13:J47">+I13/$I$47*100</f>
        <v>16.157471852698414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417329469.1099999</v>
      </c>
      <c r="AB13" s="8"/>
    </row>
    <row r="14" spans="1:28" ht="15" customHeight="1">
      <c r="A14" s="2" t="s">
        <v>35</v>
      </c>
      <c r="B14" s="3" t="s">
        <v>66</v>
      </c>
      <c r="C14" s="41">
        <v>3104335.089999999</v>
      </c>
      <c r="D14" s="39">
        <f t="shared" si="0"/>
        <v>0.7214735696659884</v>
      </c>
      <c r="E14" s="41">
        <v>2961024.69</v>
      </c>
      <c r="F14" s="39">
        <f t="shared" si="1"/>
        <v>0.5190498242346261</v>
      </c>
      <c r="G14" s="41">
        <v>4297549.299999999</v>
      </c>
      <c r="H14" s="39">
        <f t="shared" si="2"/>
        <v>0.6629335541697015</v>
      </c>
      <c r="I14" s="4">
        <v>3355518.959999999</v>
      </c>
      <c r="J14" s="39">
        <f t="shared" si="3"/>
        <v>0.5319342384865833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13718428.039999997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0.8819338737201171</v>
      </c>
      <c r="E15" s="41">
        <v>5484671.389999998</v>
      </c>
      <c r="F15" s="39">
        <f t="shared" si="1"/>
        <v>0.9614299166698882</v>
      </c>
      <c r="G15" s="41">
        <v>5687051.850000002</v>
      </c>
      <c r="H15" s="39">
        <f t="shared" si="2"/>
        <v>0.8772761479822647</v>
      </c>
      <c r="I15" s="4">
        <v>6480579.649999999</v>
      </c>
      <c r="J15" s="39">
        <f t="shared" si="3"/>
        <v>1.0273350388323836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21447061.82</v>
      </c>
      <c r="AB15" s="8"/>
    </row>
    <row r="16" spans="1:28" ht="15" customHeight="1">
      <c r="A16" s="2" t="s">
        <v>37</v>
      </c>
      <c r="B16" s="3" t="s">
        <v>68</v>
      </c>
      <c r="C16" s="41">
        <v>2058713.0300000003</v>
      </c>
      <c r="D16" s="39">
        <f t="shared" si="0"/>
        <v>0.478462213520894</v>
      </c>
      <c r="E16" s="41">
        <v>2810920.0799999996</v>
      </c>
      <c r="F16" s="39">
        <f t="shared" si="1"/>
        <v>0.492737388644193</v>
      </c>
      <c r="G16" s="41">
        <v>3864823.209999997</v>
      </c>
      <c r="H16" s="39">
        <f t="shared" si="2"/>
        <v>0.5961818720364309</v>
      </c>
      <c r="I16" s="4">
        <v>7925776.920000004</v>
      </c>
      <c r="J16" s="39">
        <f t="shared" si="3"/>
        <v>1.2564351924731012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16660233.24</v>
      </c>
      <c r="AB16" s="8"/>
    </row>
    <row r="17" spans="1:28" ht="15" customHeight="1">
      <c r="A17" s="2" t="s">
        <v>38</v>
      </c>
      <c r="B17" s="3" t="s">
        <v>69</v>
      </c>
      <c r="C17" s="41">
        <v>2903403.29</v>
      </c>
      <c r="D17" s="39">
        <f t="shared" si="0"/>
        <v>0.6747753303320988</v>
      </c>
      <c r="E17" s="41">
        <v>3551871.939999999</v>
      </c>
      <c r="F17" s="39">
        <f t="shared" si="1"/>
        <v>0.6226217945385994</v>
      </c>
      <c r="G17" s="41">
        <v>3745812.739999998</v>
      </c>
      <c r="H17" s="39">
        <f t="shared" si="2"/>
        <v>0.5778234941905953</v>
      </c>
      <c r="I17" s="4">
        <v>3543669.9799999995</v>
      </c>
      <c r="J17" s="39">
        <f t="shared" si="3"/>
        <v>0.5617609123147574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13744757.949999996</v>
      </c>
      <c r="AB17" s="8"/>
    </row>
    <row r="18" spans="1:28" ht="15" customHeight="1">
      <c r="A18" s="2" t="s">
        <v>39</v>
      </c>
      <c r="B18" s="3" t="s">
        <v>70</v>
      </c>
      <c r="C18" s="41">
        <v>14618191.140000002</v>
      </c>
      <c r="D18" s="39">
        <f t="shared" si="0"/>
        <v>3.3973905000814617</v>
      </c>
      <c r="E18" s="41">
        <v>21553061.869999994</v>
      </c>
      <c r="F18" s="39">
        <f t="shared" si="1"/>
        <v>3.778122152484152</v>
      </c>
      <c r="G18" s="41">
        <v>22197430.160000026</v>
      </c>
      <c r="H18" s="39">
        <f t="shared" si="2"/>
        <v>3.4241425152243274</v>
      </c>
      <c r="I18" s="4">
        <v>20215097.899999995</v>
      </c>
      <c r="J18" s="39">
        <f t="shared" si="3"/>
        <v>3.2046019812590267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78583781.07000002</v>
      </c>
      <c r="AB18" s="8"/>
    </row>
    <row r="19" spans="1:28" ht="15" customHeight="1">
      <c r="A19" s="2" t="s">
        <v>40</v>
      </c>
      <c r="B19" s="3" t="s">
        <v>71</v>
      </c>
      <c r="C19" s="41">
        <v>11168235.969999995</v>
      </c>
      <c r="D19" s="39">
        <f t="shared" si="0"/>
        <v>2.5955919185734526</v>
      </c>
      <c r="E19" s="41">
        <v>13134162.019999994</v>
      </c>
      <c r="F19" s="39">
        <f t="shared" si="1"/>
        <v>2.302339629579414</v>
      </c>
      <c r="G19" s="41">
        <v>14440449.21</v>
      </c>
      <c r="H19" s="39">
        <f t="shared" si="2"/>
        <v>2.227562187266208</v>
      </c>
      <c r="I19" s="4">
        <v>15263315.549999995</v>
      </c>
      <c r="J19" s="39">
        <f t="shared" si="3"/>
        <v>2.4196198056558362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54006162.749999985</v>
      </c>
      <c r="AB19" s="8"/>
    </row>
    <row r="20" spans="1:28" ht="15" customHeight="1">
      <c r="A20" s="2" t="s">
        <v>41</v>
      </c>
      <c r="B20" s="3" t="s">
        <v>72</v>
      </c>
      <c r="C20" s="41">
        <v>13019970.270000009</v>
      </c>
      <c r="D20" s="39">
        <f t="shared" si="0"/>
        <v>3.0259505353985325</v>
      </c>
      <c r="E20" s="41">
        <v>17793276.619999997</v>
      </c>
      <c r="F20" s="39">
        <f t="shared" si="1"/>
        <v>3.119054404834794</v>
      </c>
      <c r="G20" s="41">
        <v>21048185.970000017</v>
      </c>
      <c r="H20" s="39">
        <f t="shared" si="2"/>
        <v>3.24686181818018</v>
      </c>
      <c r="I20" s="4">
        <v>18286123.03000002</v>
      </c>
      <c r="J20" s="39">
        <f t="shared" si="3"/>
        <v>2.898810897744126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70147555.89000005</v>
      </c>
      <c r="AB20" s="8"/>
    </row>
    <row r="21" spans="1:28" ht="15" customHeight="1">
      <c r="A21" s="2" t="s">
        <v>42</v>
      </c>
      <c r="B21" s="3" t="s">
        <v>73</v>
      </c>
      <c r="C21" s="41">
        <v>2963619.0699999994</v>
      </c>
      <c r="D21" s="39">
        <f t="shared" si="0"/>
        <v>0.688769983772305</v>
      </c>
      <c r="E21" s="41">
        <v>3912916.279999997</v>
      </c>
      <c r="F21" s="39">
        <f t="shared" si="1"/>
        <v>0.6859106964686625</v>
      </c>
      <c r="G21" s="41">
        <v>4383933.559999999</v>
      </c>
      <c r="H21" s="39">
        <f t="shared" si="2"/>
        <v>0.6762590614550092</v>
      </c>
      <c r="I21" s="4">
        <v>3944846.82</v>
      </c>
      <c r="J21" s="39">
        <f t="shared" si="3"/>
        <v>0.6253575420545143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15205315.729999995</v>
      </c>
      <c r="AB21" s="8"/>
    </row>
    <row r="22" spans="1:28" ht="15" customHeight="1">
      <c r="A22" s="2" t="s">
        <v>43</v>
      </c>
      <c r="B22" s="3" t="s">
        <v>74</v>
      </c>
      <c r="C22" s="41">
        <v>7634177.080000003</v>
      </c>
      <c r="D22" s="39">
        <f t="shared" si="0"/>
        <v>1.7742469255694546</v>
      </c>
      <c r="E22" s="41">
        <v>8492287.870000001</v>
      </c>
      <c r="F22" s="39">
        <f t="shared" si="1"/>
        <v>1.4886470015463964</v>
      </c>
      <c r="G22" s="41">
        <v>9472175.259999994</v>
      </c>
      <c r="H22" s="39">
        <f t="shared" si="2"/>
        <v>1.4611636475770304</v>
      </c>
      <c r="I22" s="4">
        <v>10611321.190000001</v>
      </c>
      <c r="J22" s="39">
        <f t="shared" si="3"/>
        <v>1.6821615743572482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36209961.4</v>
      </c>
      <c r="AB22" s="8"/>
    </row>
    <row r="23" spans="1:28" ht="15" customHeight="1">
      <c r="A23" s="2" t="s">
        <v>44</v>
      </c>
      <c r="B23" s="3" t="s">
        <v>75</v>
      </c>
      <c r="C23" s="41">
        <v>13904199.290000003</v>
      </c>
      <c r="D23" s="39">
        <f t="shared" si="0"/>
        <v>3.231452792392849</v>
      </c>
      <c r="E23" s="41">
        <v>20226513.590000004</v>
      </c>
      <c r="F23" s="39">
        <f t="shared" si="1"/>
        <v>3.5455862152128077</v>
      </c>
      <c r="G23" s="41">
        <v>21871336.429999996</v>
      </c>
      <c r="H23" s="39">
        <f t="shared" si="2"/>
        <v>3.3738397821244708</v>
      </c>
      <c r="I23" s="4">
        <v>19550031.110000033</v>
      </c>
      <c r="J23" s="39">
        <f t="shared" si="3"/>
        <v>3.099172150374881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75552080.42000003</v>
      </c>
      <c r="AB23" s="8"/>
    </row>
    <row r="24" spans="1:28" ht="15" customHeight="1">
      <c r="A24" s="2" t="s">
        <v>45</v>
      </c>
      <c r="B24" s="3" t="s">
        <v>76</v>
      </c>
      <c r="C24" s="41">
        <v>11768468.62</v>
      </c>
      <c r="D24" s="39">
        <f t="shared" si="0"/>
        <v>2.7350910319328867</v>
      </c>
      <c r="E24" s="41">
        <v>15949384.920000004</v>
      </c>
      <c r="F24" s="39">
        <f t="shared" si="1"/>
        <v>2.795831276697797</v>
      </c>
      <c r="G24" s="41">
        <v>20540896.429999992</v>
      </c>
      <c r="H24" s="39">
        <f t="shared" si="2"/>
        <v>3.1686080893060677</v>
      </c>
      <c r="I24" s="4">
        <v>18397786.470000003</v>
      </c>
      <c r="J24" s="39">
        <f t="shared" si="3"/>
        <v>2.9165123643819966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66656536.44</v>
      </c>
      <c r="AB24" s="8"/>
    </row>
    <row r="25" spans="1:28" ht="15" customHeight="1">
      <c r="A25" s="2" t="s">
        <v>46</v>
      </c>
      <c r="B25" s="3" t="s">
        <v>77</v>
      </c>
      <c r="C25" s="41">
        <v>19198998.039999995</v>
      </c>
      <c r="D25" s="39">
        <f t="shared" si="0"/>
        <v>4.4620085294751854</v>
      </c>
      <c r="E25" s="41">
        <v>22609093.310000014</v>
      </c>
      <c r="F25" s="39">
        <f t="shared" si="1"/>
        <v>3.963238114255565</v>
      </c>
      <c r="G25" s="41">
        <v>24299927.66000001</v>
      </c>
      <c r="H25" s="39">
        <f t="shared" si="2"/>
        <v>3.7484706480762067</v>
      </c>
      <c r="I25" s="4">
        <v>24255499.37000001</v>
      </c>
      <c r="J25" s="39">
        <f t="shared" si="3"/>
        <v>3.8451073411585663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90363518.38000003</v>
      </c>
      <c r="AB25" s="8"/>
    </row>
    <row r="26" spans="1:28" ht="15" customHeight="1">
      <c r="A26" s="2" t="s">
        <v>47</v>
      </c>
      <c r="B26" s="3" t="s">
        <v>78</v>
      </c>
      <c r="C26" s="41">
        <v>14724472.770000003</v>
      </c>
      <c r="D26" s="39">
        <f t="shared" si="0"/>
        <v>3.4220912442868885</v>
      </c>
      <c r="E26" s="41">
        <v>20239523.010000013</v>
      </c>
      <c r="F26" s="39">
        <f t="shared" si="1"/>
        <v>3.5478666883163266</v>
      </c>
      <c r="G26" s="41">
        <v>24620388.440000005</v>
      </c>
      <c r="H26" s="39">
        <f t="shared" si="2"/>
        <v>3.797904450698876</v>
      </c>
      <c r="I26" s="4">
        <v>22141636.680000007</v>
      </c>
      <c r="J26" s="39">
        <f t="shared" si="3"/>
        <v>3.5100068831744604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81726020.90000004</v>
      </c>
      <c r="AB26" s="8"/>
    </row>
    <row r="27" spans="1:28" ht="15" customHeight="1">
      <c r="A27" s="2" t="s">
        <v>48</v>
      </c>
      <c r="B27" s="3" t="s">
        <v>79</v>
      </c>
      <c r="C27" s="41">
        <v>7612317.719999999</v>
      </c>
      <c r="D27" s="39">
        <f t="shared" si="0"/>
        <v>1.7691666265577208</v>
      </c>
      <c r="E27" s="41">
        <v>9719853.769999998</v>
      </c>
      <c r="F27" s="39">
        <f t="shared" si="1"/>
        <v>1.7038319227607543</v>
      </c>
      <c r="G27" s="41">
        <v>9020740.009999996</v>
      </c>
      <c r="H27" s="39">
        <f t="shared" si="2"/>
        <v>1.3915259182879245</v>
      </c>
      <c r="I27" s="4">
        <v>10270666.139999993</v>
      </c>
      <c r="J27" s="39">
        <f t="shared" si="3"/>
        <v>1.6281591721153121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36623577.639999986</v>
      </c>
      <c r="AB27" s="8"/>
    </row>
    <row r="28" spans="1:28" ht="15" customHeight="1">
      <c r="A28" s="2" t="s">
        <v>49</v>
      </c>
      <c r="B28" s="3" t="s">
        <v>80</v>
      </c>
      <c r="C28" s="41">
        <v>5192820.279999998</v>
      </c>
      <c r="D28" s="39">
        <f t="shared" si="0"/>
        <v>1.2068550834328704</v>
      </c>
      <c r="E28" s="41">
        <v>6799682.72</v>
      </c>
      <c r="F28" s="39">
        <f t="shared" si="1"/>
        <v>1.1919434959751127</v>
      </c>
      <c r="G28" s="41">
        <v>8444066.530000001</v>
      </c>
      <c r="H28" s="39">
        <f t="shared" si="2"/>
        <v>1.3025691261711227</v>
      </c>
      <c r="I28" s="4">
        <v>6337775.29</v>
      </c>
      <c r="J28" s="39">
        <f t="shared" si="3"/>
        <v>1.0046969523263358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26774344.82</v>
      </c>
      <c r="AB28" s="8"/>
    </row>
    <row r="29" spans="1:28" ht="15" customHeight="1">
      <c r="A29" s="2" t="s">
        <v>50</v>
      </c>
      <c r="B29" s="3" t="s">
        <v>81</v>
      </c>
      <c r="C29" s="41">
        <v>3631033.0699999984</v>
      </c>
      <c r="D29" s="39">
        <f t="shared" si="0"/>
        <v>0.8438826075918733</v>
      </c>
      <c r="E29" s="41">
        <v>3881595.459999997</v>
      </c>
      <c r="F29" s="39">
        <f t="shared" si="1"/>
        <v>0.6804203450471469</v>
      </c>
      <c r="G29" s="41">
        <v>5572223.389999999</v>
      </c>
      <c r="H29" s="39">
        <f t="shared" si="2"/>
        <v>0.8595628807702667</v>
      </c>
      <c r="I29" s="4">
        <v>4853424.43</v>
      </c>
      <c r="J29" s="39">
        <f t="shared" si="3"/>
        <v>0.7693899688840471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17938276.349999994</v>
      </c>
      <c r="AB29" s="8"/>
    </row>
    <row r="30" spans="1:28" ht="15" customHeight="1">
      <c r="A30" s="2" t="s">
        <v>51</v>
      </c>
      <c r="B30" s="3" t="s">
        <v>82</v>
      </c>
      <c r="C30" s="41">
        <v>3760888.4199999995</v>
      </c>
      <c r="D30" s="39">
        <f t="shared" si="0"/>
        <v>0.8740620824837823</v>
      </c>
      <c r="E30" s="41">
        <v>4978839.540000001</v>
      </c>
      <c r="F30" s="39">
        <f t="shared" si="1"/>
        <v>0.8727606348089612</v>
      </c>
      <c r="G30" s="41">
        <v>5396962.030000002</v>
      </c>
      <c r="H30" s="39">
        <f t="shared" si="2"/>
        <v>0.8325273244141328</v>
      </c>
      <c r="I30" s="4">
        <v>5277532.380000003</v>
      </c>
      <c r="J30" s="39">
        <f t="shared" si="3"/>
        <v>0.8366217569051041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19414222.370000005</v>
      </c>
      <c r="AB30" s="8"/>
    </row>
    <row r="31" spans="1:28" ht="15" customHeight="1">
      <c r="A31" s="2" t="s">
        <v>52</v>
      </c>
      <c r="B31" s="3" t="s">
        <v>83</v>
      </c>
      <c r="C31" s="41">
        <v>8246659.300000007</v>
      </c>
      <c r="D31" s="39">
        <f t="shared" si="0"/>
        <v>1.9165929419656267</v>
      </c>
      <c r="E31" s="41">
        <v>10485725.190000003</v>
      </c>
      <c r="F31" s="39">
        <f t="shared" si="1"/>
        <v>1.8380845776878996</v>
      </c>
      <c r="G31" s="41">
        <v>13368935.670000007</v>
      </c>
      <c r="H31" s="39">
        <f t="shared" si="2"/>
        <v>2.062272104517616</v>
      </c>
      <c r="I31" s="4">
        <v>11592191.93</v>
      </c>
      <c r="J31" s="39">
        <f t="shared" si="3"/>
        <v>1.8376542824466318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43693512.09000002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0.9569701905809948</v>
      </c>
      <c r="E32" s="41">
        <v>4341959.880000001</v>
      </c>
      <c r="F32" s="39">
        <f t="shared" si="1"/>
        <v>0.7611194598136899</v>
      </c>
      <c r="G32" s="41">
        <v>7377426.790000002</v>
      </c>
      <c r="H32" s="39">
        <f t="shared" si="2"/>
        <v>1.1380308685514031</v>
      </c>
      <c r="I32" s="4">
        <v>6720102.46</v>
      </c>
      <c r="J32" s="39">
        <f t="shared" si="3"/>
        <v>1.0653054347849418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22557112.1</v>
      </c>
      <c r="AB32" s="8"/>
    </row>
    <row r="33" spans="1:28" ht="15" customHeight="1">
      <c r="A33" s="2" t="s">
        <v>54</v>
      </c>
      <c r="B33" s="3" t="s">
        <v>85</v>
      </c>
      <c r="C33" s="41">
        <v>1877780.4399999985</v>
      </c>
      <c r="D33" s="39">
        <f t="shared" si="0"/>
        <v>0.4364119587024897</v>
      </c>
      <c r="E33" s="41">
        <v>4061529.069999999</v>
      </c>
      <c r="F33" s="39">
        <f t="shared" si="1"/>
        <v>0.7119616249830473</v>
      </c>
      <c r="G33" s="41">
        <v>4175470.56</v>
      </c>
      <c r="H33" s="39">
        <f t="shared" si="2"/>
        <v>0.6441018695636033</v>
      </c>
      <c r="I33" s="4">
        <v>3945878.52</v>
      </c>
      <c r="J33" s="39">
        <f t="shared" si="3"/>
        <v>0.6255210924800636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14060658.589999998</v>
      </c>
      <c r="AB33" s="8"/>
    </row>
    <row r="34" spans="1:28" ht="15" customHeight="1">
      <c r="A34" s="2" t="s">
        <v>55</v>
      </c>
      <c r="B34" s="3" t="s">
        <v>86</v>
      </c>
      <c r="C34" s="41">
        <v>5453773.329999996</v>
      </c>
      <c r="D34" s="39">
        <f t="shared" si="0"/>
        <v>1.2675027657997653</v>
      </c>
      <c r="E34" s="41">
        <v>8390129.800000004</v>
      </c>
      <c r="F34" s="39">
        <f t="shared" si="1"/>
        <v>1.4707393061270628</v>
      </c>
      <c r="G34" s="41">
        <v>11322002.669999994</v>
      </c>
      <c r="H34" s="39">
        <f t="shared" si="2"/>
        <v>1.746515268676952</v>
      </c>
      <c r="I34" s="4">
        <v>6378410.370000001</v>
      </c>
      <c r="J34" s="39">
        <f t="shared" si="3"/>
        <v>1.0111386355930105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31544316.169999998</v>
      </c>
      <c r="AB34" s="8"/>
    </row>
    <row r="35" spans="1:28" ht="15" customHeight="1">
      <c r="A35" s="2" t="s">
        <v>56</v>
      </c>
      <c r="B35" s="3" t="s">
        <v>87</v>
      </c>
      <c r="C35" s="41">
        <v>4505334.1699999925</v>
      </c>
      <c r="D35" s="39">
        <f t="shared" si="0"/>
        <v>1.0470775325250241</v>
      </c>
      <c r="E35" s="41">
        <v>4989696.369999992</v>
      </c>
      <c r="F35" s="39">
        <f t="shared" si="1"/>
        <v>0.8746637718284773</v>
      </c>
      <c r="G35" s="41">
        <v>5166676.029999997</v>
      </c>
      <c r="H35" s="39">
        <f t="shared" si="2"/>
        <v>0.7970037490462999</v>
      </c>
      <c r="I35" s="4">
        <v>5516538.389999998</v>
      </c>
      <c r="J35" s="39">
        <f t="shared" si="3"/>
        <v>0.8745102270459684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20178244.95999998</v>
      </c>
      <c r="AB35" s="8"/>
    </row>
    <row r="36" spans="1:28" ht="15" customHeight="1">
      <c r="A36" s="2" t="s">
        <v>57</v>
      </c>
      <c r="B36" s="3" t="s">
        <v>88</v>
      </c>
      <c r="C36" s="41">
        <v>3721930.1400000006</v>
      </c>
      <c r="D36" s="39">
        <f t="shared" si="0"/>
        <v>0.8650078507321299</v>
      </c>
      <c r="E36" s="41">
        <v>120496409.03000002</v>
      </c>
      <c r="F36" s="39">
        <f t="shared" si="1"/>
        <v>21.12229598731415</v>
      </c>
      <c r="G36" s="41">
        <v>75262860.43000004</v>
      </c>
      <c r="H36" s="39">
        <f t="shared" si="2"/>
        <v>11.609936752054974</v>
      </c>
      <c r="I36" s="4">
        <v>66862863.59999998</v>
      </c>
      <c r="J36" s="39">
        <f t="shared" si="3"/>
        <v>10.599447315326236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266344063.20000005</v>
      </c>
      <c r="AB36" s="8"/>
    </row>
    <row r="37" spans="1:28" ht="15" customHeight="1">
      <c r="A37" s="2" t="s">
        <v>58</v>
      </c>
      <c r="B37" s="3" t="s">
        <v>89</v>
      </c>
      <c r="C37" s="41">
        <v>59494935.69999999</v>
      </c>
      <c r="D37" s="39">
        <f t="shared" si="0"/>
        <v>13.827123165536701</v>
      </c>
      <c r="E37" s="41">
        <v>13583683.469999999</v>
      </c>
      <c r="F37" s="39">
        <f t="shared" si="1"/>
        <v>2.381138036901102</v>
      </c>
      <c r="G37" s="41">
        <v>31686150.339999992</v>
      </c>
      <c r="H37" s="39">
        <f t="shared" si="2"/>
        <v>4.8878583575182475</v>
      </c>
      <c r="I37" s="4">
        <v>76251988.30000001</v>
      </c>
      <c r="J37" s="39">
        <f t="shared" si="3"/>
        <v>12.087859974258162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181016757.81</v>
      </c>
      <c r="AB37" s="8"/>
    </row>
    <row r="38" spans="1:28" ht="15" customHeight="1">
      <c r="A38" s="2" t="s">
        <v>59</v>
      </c>
      <c r="B38" s="3" t="s">
        <v>90</v>
      </c>
      <c r="C38" s="41">
        <v>7605856.840000001</v>
      </c>
      <c r="D38" s="39">
        <f t="shared" si="0"/>
        <v>1.7676650637361693</v>
      </c>
      <c r="E38" s="41">
        <v>10698577.550000004</v>
      </c>
      <c r="F38" s="39">
        <f t="shared" si="1"/>
        <v>1.8753963165663503</v>
      </c>
      <c r="G38" s="41">
        <v>19937026.700000018</v>
      </c>
      <c r="H38" s="39">
        <f t="shared" si="2"/>
        <v>3.0754560441708603</v>
      </c>
      <c r="I38" s="4">
        <v>16161542.010000007</v>
      </c>
      <c r="J38" s="39">
        <f t="shared" si="3"/>
        <v>2.5620113145950696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54403003.100000024</v>
      </c>
      <c r="AB38" s="8"/>
    </row>
    <row r="39" spans="1:28" ht="15" customHeight="1">
      <c r="A39" s="2" t="s">
        <v>60</v>
      </c>
      <c r="B39" s="3" t="s">
        <v>91</v>
      </c>
      <c r="C39" s="41">
        <v>1903388.1900000006</v>
      </c>
      <c r="D39" s="39">
        <f t="shared" si="0"/>
        <v>0.44236341505883814</v>
      </c>
      <c r="E39" s="41">
        <v>2238168.1900000004</v>
      </c>
      <c r="F39" s="39">
        <f t="shared" si="1"/>
        <v>0.3923374261452144</v>
      </c>
      <c r="G39" s="41">
        <v>3507856.010000003</v>
      </c>
      <c r="H39" s="39">
        <f t="shared" si="2"/>
        <v>0.5411166434378892</v>
      </c>
      <c r="I39" s="4">
        <v>3424845.8499999996</v>
      </c>
      <c r="J39" s="39">
        <f t="shared" si="3"/>
        <v>0.5429242960241493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11074258.240000004</v>
      </c>
      <c r="AB39" s="8"/>
    </row>
    <row r="40" spans="1:28" ht="15" customHeight="1">
      <c r="A40" s="2" t="s">
        <v>61</v>
      </c>
      <c r="B40" s="3" t="s">
        <v>92</v>
      </c>
      <c r="C40" s="41">
        <v>5879534.820000001</v>
      </c>
      <c r="D40" s="39">
        <f t="shared" si="0"/>
        <v>1.366453314986971</v>
      </c>
      <c r="E40" s="41">
        <v>10194040.32000001</v>
      </c>
      <c r="F40" s="39">
        <f t="shared" si="1"/>
        <v>1.7869539738071878</v>
      </c>
      <c r="G40" s="41">
        <v>17576341.710000016</v>
      </c>
      <c r="H40" s="39">
        <f t="shared" si="2"/>
        <v>2.711300293660734</v>
      </c>
      <c r="I40" s="4">
        <v>14482887.450000014</v>
      </c>
      <c r="J40" s="39">
        <f t="shared" si="3"/>
        <v>2.2959023026359695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48132804.30000004</v>
      </c>
      <c r="AB40" s="8"/>
    </row>
    <row r="41" spans="1:28" ht="15" customHeight="1">
      <c r="A41" s="2" t="s">
        <v>62</v>
      </c>
      <c r="B41" s="3" t="s">
        <v>93</v>
      </c>
      <c r="C41" s="41">
        <v>19858538.470000017</v>
      </c>
      <c r="D41" s="39">
        <f t="shared" si="0"/>
        <v>4.615291269442267</v>
      </c>
      <c r="E41" s="41">
        <v>25130122.44999999</v>
      </c>
      <c r="F41" s="39">
        <f t="shared" si="1"/>
        <v>4.405159364161576</v>
      </c>
      <c r="G41" s="41">
        <v>25216375.799999997</v>
      </c>
      <c r="H41" s="39">
        <f t="shared" si="2"/>
        <v>3.889840573178032</v>
      </c>
      <c r="I41" s="4">
        <v>26167712.060000025</v>
      </c>
      <c r="J41" s="39">
        <f t="shared" si="3"/>
        <v>4.148241197114945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96372748.78000003</v>
      </c>
      <c r="AB41" s="8"/>
    </row>
    <row r="42" spans="1:28" ht="15" customHeight="1">
      <c r="A42" s="2" t="s">
        <v>63</v>
      </c>
      <c r="B42" s="3" t="s">
        <v>94</v>
      </c>
      <c r="C42" s="41">
        <v>24865392.580000006</v>
      </c>
      <c r="D42" s="39">
        <f t="shared" si="0"/>
        <v>5.778926251752929</v>
      </c>
      <c r="E42" s="41">
        <v>29246017.510000005</v>
      </c>
      <c r="F42" s="39">
        <f t="shared" si="1"/>
        <v>5.1266510203021305</v>
      </c>
      <c r="G42" s="41">
        <v>31025876.44</v>
      </c>
      <c r="H42" s="39">
        <f t="shared" si="2"/>
        <v>4.786005489128237</v>
      </c>
      <c r="I42" s="4">
        <v>29053032.66000002</v>
      </c>
      <c r="J42" s="39">
        <f t="shared" si="3"/>
        <v>4.605637157157636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114190319.19000003</v>
      </c>
      <c r="AB42" s="8"/>
    </row>
    <row r="43" spans="1:28" ht="15" customHeight="1">
      <c r="A43" s="2" t="s">
        <v>64</v>
      </c>
      <c r="B43" s="3" t="s">
        <v>95</v>
      </c>
      <c r="C43" s="41">
        <v>25023305.720000006</v>
      </c>
      <c r="D43" s="39">
        <f t="shared" si="0"/>
        <v>5.815626592891992</v>
      </c>
      <c r="E43" s="41">
        <v>27798724.739999976</v>
      </c>
      <c r="F43" s="39">
        <f t="shared" si="1"/>
        <v>4.872949299941076</v>
      </c>
      <c r="G43" s="41">
        <v>30272241.42000002</v>
      </c>
      <c r="H43" s="39">
        <f t="shared" si="2"/>
        <v>4.6697508734207815</v>
      </c>
      <c r="I43" s="4">
        <v>30833488.69</v>
      </c>
      <c r="J43" s="39">
        <f t="shared" si="3"/>
        <v>4.887884265210599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113927760.57</v>
      </c>
      <c r="AB43" s="8"/>
    </row>
    <row r="44" spans="1:28" ht="15" customHeight="1">
      <c r="A44" s="2" t="s">
        <v>65</v>
      </c>
      <c r="B44" s="3" t="s">
        <v>96</v>
      </c>
      <c r="C44" s="41">
        <v>12648254.030000007</v>
      </c>
      <c r="D44" s="39">
        <f t="shared" si="0"/>
        <v>2.939560556610637</v>
      </c>
      <c r="E44" s="41">
        <v>13209425.330000013</v>
      </c>
      <c r="F44" s="39">
        <f t="shared" si="1"/>
        <v>2.315532835282412</v>
      </c>
      <c r="G44" s="41">
        <v>19388996.12999999</v>
      </c>
      <c r="H44" s="39">
        <f t="shared" si="2"/>
        <v>2.9909176646893814</v>
      </c>
      <c r="I44" s="4">
        <v>16710479.390000004</v>
      </c>
      <c r="J44" s="39">
        <f t="shared" si="3"/>
        <v>2.6490317101547234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61957154.88000001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0.7993707154752868</v>
      </c>
      <c r="E45" s="41">
        <v>4712162.42</v>
      </c>
      <c r="F45" s="39">
        <f t="shared" si="1"/>
        <v>0.8260137391377207</v>
      </c>
      <c r="G45" s="41">
        <v>5933153.12</v>
      </c>
      <c r="H45" s="39">
        <f t="shared" si="2"/>
        <v>0.9152393633447449</v>
      </c>
      <c r="I45" s="4">
        <v>7400655.02</v>
      </c>
      <c r="J45" s="39">
        <f t="shared" si="3"/>
        <v>1.1731901501059052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21485479.18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0.1056327347570669</v>
      </c>
      <c r="E46" s="41">
        <v>931076.6699999999</v>
      </c>
      <c r="F46" s="39">
        <f t="shared" si="1"/>
        <v>0.16321214191309596</v>
      </c>
      <c r="G46" s="41">
        <v>18721535.01</v>
      </c>
      <c r="H46" s="39">
        <f t="shared" si="2"/>
        <v>2.887956106446947</v>
      </c>
      <c r="I46" s="4">
        <v>6677709.100000001</v>
      </c>
      <c r="J46" s="39">
        <f t="shared" si="3"/>
        <v>1.0585850198693048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26784834.180000003</v>
      </c>
      <c r="AB46" s="8"/>
    </row>
    <row r="47" spans="1:28" ht="18" customHeight="1">
      <c r="A47" s="59" t="s">
        <v>7</v>
      </c>
      <c r="B47" s="60"/>
      <c r="C47" s="42">
        <f>SUM(C13:C46)</f>
        <v>430277035.8499999</v>
      </c>
      <c r="D47" s="40">
        <f t="shared" si="0"/>
        <v>100</v>
      </c>
      <c r="E47" s="42">
        <f>SUM(E13:E46)</f>
        <v>570470223.0400001</v>
      </c>
      <c r="F47" s="40">
        <f t="shared" si="1"/>
        <v>100</v>
      </c>
      <c r="G47" s="6">
        <f aca="true" t="shared" si="13" ref="G47:AA47">SUM(G13:G46)</f>
        <v>648262449.9800003</v>
      </c>
      <c r="H47" s="40">
        <f t="shared" si="2"/>
        <v>100</v>
      </c>
      <c r="I47" s="6">
        <f t="shared" si="13"/>
        <v>630814622.79</v>
      </c>
      <c r="J47" s="40">
        <f t="shared" si="3"/>
        <v>100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2279824331.6599994</v>
      </c>
      <c r="AB47" s="18"/>
    </row>
    <row r="48" spans="1:4" ht="12.75">
      <c r="A48" s="33" t="s">
        <v>169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417329469.1099999</v>
      </c>
      <c r="C51" s="51">
        <f>+B51/$B$85*100</f>
        <v>18.305334464350217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13718428.039999997</v>
      </c>
      <c r="C52" s="51">
        <f aca="true" t="shared" si="15" ref="C52:C84">+B52/$B$85*100</f>
        <v>0.601731802292471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21447061.82</v>
      </c>
      <c r="C53" s="51">
        <f t="shared" si="15"/>
        <v>0.9407330872893981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16660233.24</v>
      </c>
      <c r="C54" s="51">
        <f t="shared" si="15"/>
        <v>0.7307682880930239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13744757.949999996</v>
      </c>
      <c r="C55" s="51">
        <f t="shared" si="15"/>
        <v>0.6028867118894234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78583781.07000002</v>
      </c>
      <c r="C56" s="51">
        <f t="shared" si="15"/>
        <v>3.4469226413063643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54006162.749999985</v>
      </c>
      <c r="C57" s="51">
        <f t="shared" si="15"/>
        <v>2.3688738645348475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70147555.89000005</v>
      </c>
      <c r="C58" s="51">
        <f t="shared" si="15"/>
        <v>3.076884254451473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15205315.729999995</v>
      </c>
      <c r="C59" s="51">
        <f t="shared" si="15"/>
        <v>0.6669511996535543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36209961.4</v>
      </c>
      <c r="C60" s="51">
        <f t="shared" si="15"/>
        <v>1.5882785746757333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75552080.42000003</v>
      </c>
      <c r="C61" s="51">
        <f t="shared" si="15"/>
        <v>3.3139430688060334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66656536.44</v>
      </c>
      <c r="C62" s="51">
        <f t="shared" si="15"/>
        <v>2.9237575682625354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90363518.38000003</v>
      </c>
      <c r="C63" s="51">
        <f t="shared" si="15"/>
        <v>3.9636175965454323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81726020.90000004</v>
      </c>
      <c r="C64" s="51">
        <f t="shared" si="15"/>
        <v>3.5847507970271195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36623577.639999986</v>
      </c>
      <c r="C65" s="51">
        <f t="shared" si="15"/>
        <v>1.6064210356652089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26774344.82</v>
      </c>
      <c r="C66" s="51">
        <f t="shared" si="15"/>
        <v>1.1744038541998059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17938276.349999994</v>
      </c>
      <c r="C67" s="51">
        <f t="shared" si="15"/>
        <v>0.7868271296560234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19414222.370000005</v>
      </c>
      <c r="C68" s="51">
        <f t="shared" si="15"/>
        <v>0.851566592232306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43693512.09000002</v>
      </c>
      <c r="C69" s="51">
        <f t="shared" si="15"/>
        <v>1.9165297730718418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22557112.1</v>
      </c>
      <c r="C70" s="51">
        <f t="shared" si="15"/>
        <v>0.989423254535387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14060658.589999998</v>
      </c>
      <c r="C71" s="51">
        <f t="shared" si="15"/>
        <v>0.6167430707155436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31544316.169999998</v>
      </c>
      <c r="C72" s="51">
        <f t="shared" si="15"/>
        <v>1.3836292442335574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20178244.95999998</v>
      </c>
      <c r="C73" s="51">
        <f t="shared" si="15"/>
        <v>0.8850789369945742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266344063.20000005</v>
      </c>
      <c r="C74" s="51">
        <f t="shared" si="15"/>
        <v>11.682657277636299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181016757.81</v>
      </c>
      <c r="C75" s="51">
        <f t="shared" si="15"/>
        <v>7.939943235810497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54403003.100000024</v>
      </c>
      <c r="C76" s="51">
        <f t="shared" si="15"/>
        <v>2.3862804841804537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11074258.240000004</v>
      </c>
      <c r="C77" s="51">
        <f t="shared" si="15"/>
        <v>0.48575050657243174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48132804.30000004</v>
      </c>
      <c r="C78" s="51">
        <f t="shared" si="15"/>
        <v>2.1112505745104184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96372748.78000003</v>
      </c>
      <c r="C79" s="51">
        <f t="shared" si="15"/>
        <v>4.227200641806841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114190319.19000003</v>
      </c>
      <c r="C80" s="51">
        <f t="shared" si="15"/>
        <v>5.008733243357179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113927760.57</v>
      </c>
      <c r="C81" s="51">
        <f t="shared" si="15"/>
        <v>4.997216627083115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61957154.88000001</v>
      </c>
      <c r="C82" s="51">
        <f t="shared" si="15"/>
        <v>2.7176284602106775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21485479.18</v>
      </c>
      <c r="C83" s="51">
        <f t="shared" si="15"/>
        <v>0.9424181890521303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26784834.180000003</v>
      </c>
      <c r="C84" s="51">
        <f t="shared" si="15"/>
        <v>1.174863949298114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2279824331.6599994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5" t="s">
        <v>1</v>
      </c>
      <c r="B10" s="62" t="s">
        <v>33</v>
      </c>
      <c r="C10" s="59" t="s">
        <v>10</v>
      </c>
      <c r="D10" s="69"/>
      <c r="E10" s="69"/>
      <c r="F10" s="69"/>
      <c r="G10" s="60"/>
      <c r="H10" s="65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7"/>
      <c r="B11" s="64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4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417319318.03999996</v>
      </c>
      <c r="D12" s="15">
        <v>0</v>
      </c>
      <c r="E12" s="15">
        <v>0</v>
      </c>
      <c r="F12" s="15">
        <v>10151.07</v>
      </c>
      <c r="G12" s="15">
        <v>0</v>
      </c>
      <c r="H12" s="24">
        <f>SUM(C12:G12)</f>
        <v>417329469.10999995</v>
      </c>
    </row>
    <row r="13" spans="1:8" ht="15" customHeight="1">
      <c r="A13" s="2" t="s">
        <v>35</v>
      </c>
      <c r="B13" s="3" t="s">
        <v>66</v>
      </c>
      <c r="C13" s="15">
        <v>13551894.040000003</v>
      </c>
      <c r="D13" s="15">
        <v>0</v>
      </c>
      <c r="E13" s="15">
        <v>0</v>
      </c>
      <c r="F13" s="15">
        <v>166534</v>
      </c>
      <c r="G13" s="15">
        <v>0</v>
      </c>
      <c r="H13" s="24">
        <f aca="true" t="shared" si="0" ref="H13:H45">SUM(C13:G13)</f>
        <v>13718428.040000003</v>
      </c>
    </row>
    <row r="14" spans="1:8" ht="15" customHeight="1">
      <c r="A14" s="2" t="s">
        <v>36</v>
      </c>
      <c r="B14" s="3" t="s">
        <v>67</v>
      </c>
      <c r="C14" s="15">
        <v>18168921.780000005</v>
      </c>
      <c r="D14" s="15">
        <v>0</v>
      </c>
      <c r="E14" s="15">
        <v>0</v>
      </c>
      <c r="F14" s="15">
        <v>3278140.04</v>
      </c>
      <c r="G14" s="15">
        <v>0</v>
      </c>
      <c r="H14" s="24">
        <f t="shared" si="0"/>
        <v>21447061.820000004</v>
      </c>
    </row>
    <row r="15" spans="1:8" ht="15" customHeight="1">
      <c r="A15" s="2" t="s">
        <v>37</v>
      </c>
      <c r="B15" s="3" t="s">
        <v>68</v>
      </c>
      <c r="C15" s="15">
        <v>10886449.749999998</v>
      </c>
      <c r="D15" s="15">
        <v>0</v>
      </c>
      <c r="E15" s="15">
        <v>0</v>
      </c>
      <c r="F15" s="15">
        <v>5773783.49</v>
      </c>
      <c r="G15" s="15">
        <v>0</v>
      </c>
      <c r="H15" s="24">
        <f t="shared" si="0"/>
        <v>16660233.239999998</v>
      </c>
    </row>
    <row r="16" spans="1:8" ht="15" customHeight="1">
      <c r="A16" s="2" t="s">
        <v>38</v>
      </c>
      <c r="B16" s="3" t="s">
        <v>69</v>
      </c>
      <c r="C16" s="15">
        <v>13494106.300000003</v>
      </c>
      <c r="D16" s="15">
        <v>0</v>
      </c>
      <c r="E16" s="15">
        <v>0</v>
      </c>
      <c r="F16" s="15">
        <v>250651.65000000002</v>
      </c>
      <c r="G16" s="15">
        <v>0</v>
      </c>
      <c r="H16" s="24">
        <f t="shared" si="0"/>
        <v>13744757.950000003</v>
      </c>
    </row>
    <row r="17" spans="1:8" ht="15" customHeight="1">
      <c r="A17" s="2" t="s">
        <v>39</v>
      </c>
      <c r="B17" s="3" t="s">
        <v>70</v>
      </c>
      <c r="C17" s="15">
        <v>70672877.42000002</v>
      </c>
      <c r="D17" s="15">
        <v>0</v>
      </c>
      <c r="E17" s="15">
        <v>0</v>
      </c>
      <c r="F17" s="15">
        <v>7910903.65</v>
      </c>
      <c r="G17" s="15">
        <v>0</v>
      </c>
      <c r="H17" s="24">
        <f t="shared" si="0"/>
        <v>78583781.07000002</v>
      </c>
    </row>
    <row r="18" spans="1:8" ht="15" customHeight="1">
      <c r="A18" s="2" t="s">
        <v>40</v>
      </c>
      <c r="B18" s="3" t="s">
        <v>71</v>
      </c>
      <c r="C18" s="15">
        <v>49386630.57999995</v>
      </c>
      <c r="D18" s="15">
        <v>0</v>
      </c>
      <c r="E18" s="15">
        <v>0</v>
      </c>
      <c r="F18" s="15">
        <v>4619532.170000001</v>
      </c>
      <c r="G18" s="15">
        <v>0</v>
      </c>
      <c r="H18" s="24">
        <f t="shared" si="0"/>
        <v>54006162.749999955</v>
      </c>
    </row>
    <row r="19" spans="1:8" ht="15" customHeight="1">
      <c r="A19" s="2" t="s">
        <v>41</v>
      </c>
      <c r="B19" s="3" t="s">
        <v>72</v>
      </c>
      <c r="C19" s="15">
        <v>60164311.730000004</v>
      </c>
      <c r="D19" s="15">
        <v>0</v>
      </c>
      <c r="E19" s="15">
        <v>0</v>
      </c>
      <c r="F19" s="15">
        <v>9983244.16</v>
      </c>
      <c r="G19" s="15">
        <v>0</v>
      </c>
      <c r="H19" s="24">
        <f t="shared" si="0"/>
        <v>70147555.89</v>
      </c>
    </row>
    <row r="20" spans="1:8" ht="15" customHeight="1">
      <c r="A20" s="2" t="s">
        <v>42</v>
      </c>
      <c r="B20" s="3" t="s">
        <v>73</v>
      </c>
      <c r="C20" s="15">
        <v>14052275.270000005</v>
      </c>
      <c r="D20" s="15">
        <v>0</v>
      </c>
      <c r="E20" s="15">
        <v>0</v>
      </c>
      <c r="F20" s="15">
        <v>1153040.46</v>
      </c>
      <c r="G20" s="15">
        <v>0</v>
      </c>
      <c r="H20" s="24">
        <f t="shared" si="0"/>
        <v>15205315.730000004</v>
      </c>
    </row>
    <row r="21" spans="1:8" ht="15" customHeight="1">
      <c r="A21" s="2" t="s">
        <v>43</v>
      </c>
      <c r="B21" s="3" t="s">
        <v>74</v>
      </c>
      <c r="C21" s="15">
        <v>33852861.79000001</v>
      </c>
      <c r="D21" s="15">
        <v>0</v>
      </c>
      <c r="E21" s="15">
        <v>0</v>
      </c>
      <c r="F21" s="15">
        <v>2357099.61</v>
      </c>
      <c r="G21" s="15">
        <v>0</v>
      </c>
      <c r="H21" s="24">
        <f t="shared" si="0"/>
        <v>36209961.400000006</v>
      </c>
    </row>
    <row r="22" spans="1:8" ht="15" customHeight="1">
      <c r="A22" s="2" t="s">
        <v>44</v>
      </c>
      <c r="B22" s="3" t="s">
        <v>75</v>
      </c>
      <c r="C22" s="15">
        <v>63898528.25000001</v>
      </c>
      <c r="D22" s="15">
        <v>0</v>
      </c>
      <c r="E22" s="15">
        <v>0</v>
      </c>
      <c r="F22" s="15">
        <v>11653552.17</v>
      </c>
      <c r="G22" s="15">
        <v>0</v>
      </c>
      <c r="H22" s="24">
        <f t="shared" si="0"/>
        <v>75552080.42</v>
      </c>
    </row>
    <row r="23" spans="1:8" ht="15" customHeight="1">
      <c r="A23" s="2" t="s">
        <v>45</v>
      </c>
      <c r="B23" s="3" t="s">
        <v>76</v>
      </c>
      <c r="C23" s="15">
        <v>54077010.779999994</v>
      </c>
      <c r="D23" s="15">
        <v>0</v>
      </c>
      <c r="E23" s="15">
        <v>0</v>
      </c>
      <c r="F23" s="15">
        <v>12579525.66</v>
      </c>
      <c r="G23" s="15">
        <v>0</v>
      </c>
      <c r="H23" s="24">
        <f t="shared" si="0"/>
        <v>66656536.44</v>
      </c>
    </row>
    <row r="24" spans="1:8" ht="15" customHeight="1">
      <c r="A24" s="2" t="s">
        <v>46</v>
      </c>
      <c r="B24" s="3" t="s">
        <v>77</v>
      </c>
      <c r="C24" s="15">
        <v>82682847.43999994</v>
      </c>
      <c r="D24" s="15">
        <v>0</v>
      </c>
      <c r="E24" s="15">
        <v>0</v>
      </c>
      <c r="F24" s="15">
        <v>7680670.9399999995</v>
      </c>
      <c r="G24" s="15">
        <v>0</v>
      </c>
      <c r="H24" s="24">
        <f t="shared" si="0"/>
        <v>90363518.37999994</v>
      </c>
    </row>
    <row r="25" spans="1:8" ht="15" customHeight="1">
      <c r="A25" s="2" t="s">
        <v>47</v>
      </c>
      <c r="B25" s="3" t="s">
        <v>78</v>
      </c>
      <c r="C25" s="15">
        <v>70439345.89000002</v>
      </c>
      <c r="D25" s="15">
        <v>0</v>
      </c>
      <c r="E25" s="15">
        <v>0</v>
      </c>
      <c r="F25" s="15">
        <v>11286675.010000002</v>
      </c>
      <c r="G25" s="15">
        <v>0</v>
      </c>
      <c r="H25" s="24">
        <f t="shared" si="0"/>
        <v>81726020.90000002</v>
      </c>
    </row>
    <row r="26" spans="1:8" ht="15" customHeight="1">
      <c r="A26" s="2" t="s">
        <v>48</v>
      </c>
      <c r="B26" s="3" t="s">
        <v>79</v>
      </c>
      <c r="C26" s="15">
        <v>35000241.70999998</v>
      </c>
      <c r="D26" s="15">
        <v>0</v>
      </c>
      <c r="E26" s="15">
        <v>0</v>
      </c>
      <c r="F26" s="15">
        <v>1623335.93</v>
      </c>
      <c r="G26" s="15">
        <v>0</v>
      </c>
      <c r="H26" s="24">
        <f t="shared" si="0"/>
        <v>36623577.63999998</v>
      </c>
    </row>
    <row r="27" spans="1:8" ht="15" customHeight="1">
      <c r="A27" s="2" t="s">
        <v>49</v>
      </c>
      <c r="B27" s="3" t="s">
        <v>80</v>
      </c>
      <c r="C27" s="15">
        <v>24320872.179999977</v>
      </c>
      <c r="D27" s="15">
        <v>0</v>
      </c>
      <c r="E27" s="15">
        <v>0</v>
      </c>
      <c r="F27" s="15">
        <v>2453472.64</v>
      </c>
      <c r="G27" s="15">
        <v>0</v>
      </c>
      <c r="H27" s="24">
        <f t="shared" si="0"/>
        <v>26774344.819999978</v>
      </c>
    </row>
    <row r="28" spans="1:8" ht="15" customHeight="1">
      <c r="A28" s="2" t="s">
        <v>50</v>
      </c>
      <c r="B28" s="3" t="s">
        <v>81</v>
      </c>
      <c r="C28" s="15">
        <v>16776096.39999999</v>
      </c>
      <c r="D28" s="15">
        <v>0</v>
      </c>
      <c r="E28" s="15">
        <v>0</v>
      </c>
      <c r="F28" s="15">
        <v>1162179.9500000002</v>
      </c>
      <c r="G28" s="15">
        <v>0</v>
      </c>
      <c r="H28" s="24">
        <f t="shared" si="0"/>
        <v>17938276.34999999</v>
      </c>
    </row>
    <row r="29" spans="1:8" ht="15" customHeight="1">
      <c r="A29" s="2" t="s">
        <v>51</v>
      </c>
      <c r="B29" s="3" t="s">
        <v>82</v>
      </c>
      <c r="C29" s="15">
        <v>18387284.930000003</v>
      </c>
      <c r="D29" s="15">
        <v>0</v>
      </c>
      <c r="E29" s="15">
        <v>0</v>
      </c>
      <c r="F29" s="15">
        <v>1026937.4400000001</v>
      </c>
      <c r="G29" s="15">
        <v>0</v>
      </c>
      <c r="H29" s="24">
        <f t="shared" si="0"/>
        <v>19414222.370000005</v>
      </c>
    </row>
    <row r="30" spans="1:8" ht="15" customHeight="1">
      <c r="A30" s="2" t="s">
        <v>52</v>
      </c>
      <c r="B30" s="3" t="s">
        <v>83</v>
      </c>
      <c r="C30" s="15">
        <v>37873115.250000045</v>
      </c>
      <c r="D30" s="15">
        <v>0</v>
      </c>
      <c r="E30" s="15">
        <v>0</v>
      </c>
      <c r="F30" s="15">
        <v>5820396.84</v>
      </c>
      <c r="G30" s="15">
        <v>0</v>
      </c>
      <c r="H30" s="24">
        <f t="shared" si="0"/>
        <v>43693512.09000005</v>
      </c>
    </row>
    <row r="31" spans="1:8" ht="15" customHeight="1">
      <c r="A31" s="2" t="s">
        <v>53</v>
      </c>
      <c r="B31" s="3" t="s">
        <v>84</v>
      </c>
      <c r="C31" s="15">
        <v>21274685.839999992</v>
      </c>
      <c r="D31" s="15">
        <v>0</v>
      </c>
      <c r="E31" s="15">
        <v>0</v>
      </c>
      <c r="F31" s="15">
        <v>1282426.26</v>
      </c>
      <c r="G31" s="15">
        <v>0</v>
      </c>
      <c r="H31" s="24">
        <f t="shared" si="0"/>
        <v>22557112.099999994</v>
      </c>
    </row>
    <row r="32" spans="1:8" ht="15" customHeight="1">
      <c r="A32" s="2" t="s">
        <v>54</v>
      </c>
      <c r="B32" s="3" t="s">
        <v>85</v>
      </c>
      <c r="C32" s="15">
        <v>13256273.079999998</v>
      </c>
      <c r="D32" s="15">
        <v>0</v>
      </c>
      <c r="E32" s="15">
        <v>0</v>
      </c>
      <c r="F32" s="15">
        <v>804385.5099999999</v>
      </c>
      <c r="G32" s="15">
        <v>0</v>
      </c>
      <c r="H32" s="24">
        <f t="shared" si="0"/>
        <v>14060658.589999998</v>
      </c>
    </row>
    <row r="33" spans="1:8" ht="15" customHeight="1">
      <c r="A33" s="2" t="s">
        <v>55</v>
      </c>
      <c r="B33" s="3" t="s">
        <v>86</v>
      </c>
      <c r="C33" s="15">
        <v>28383288.74</v>
      </c>
      <c r="D33" s="15">
        <v>0</v>
      </c>
      <c r="E33" s="15">
        <v>0</v>
      </c>
      <c r="F33" s="15">
        <v>3161027.4300000006</v>
      </c>
      <c r="G33" s="15">
        <v>0</v>
      </c>
      <c r="H33" s="24">
        <f t="shared" si="0"/>
        <v>31544316.169999998</v>
      </c>
    </row>
    <row r="34" spans="1:8" ht="15" customHeight="1">
      <c r="A34" s="2" t="s">
        <v>56</v>
      </c>
      <c r="B34" s="3" t="s">
        <v>87</v>
      </c>
      <c r="C34" s="15">
        <v>19720123.959999982</v>
      </c>
      <c r="D34" s="15">
        <v>0</v>
      </c>
      <c r="E34" s="15">
        <v>0</v>
      </c>
      <c r="F34" s="15">
        <v>458121</v>
      </c>
      <c r="G34" s="15">
        <v>0</v>
      </c>
      <c r="H34" s="24">
        <f t="shared" si="0"/>
        <v>20178244.959999982</v>
      </c>
    </row>
    <row r="35" spans="1:8" ht="15" customHeight="1">
      <c r="A35" s="2" t="s">
        <v>57</v>
      </c>
      <c r="B35" s="3" t="s">
        <v>88</v>
      </c>
      <c r="C35" s="15">
        <v>266344063.20000002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266344063.20000002</v>
      </c>
    </row>
    <row r="36" spans="1:8" ht="15" customHeight="1">
      <c r="A36" s="2" t="s">
        <v>58</v>
      </c>
      <c r="B36" s="3" t="s">
        <v>89</v>
      </c>
      <c r="C36" s="15">
        <v>181016757.81000003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181016757.81000003</v>
      </c>
    </row>
    <row r="37" spans="1:8" ht="15" customHeight="1">
      <c r="A37" s="2" t="s">
        <v>59</v>
      </c>
      <c r="B37" s="3" t="s">
        <v>90</v>
      </c>
      <c r="C37" s="15">
        <v>41937369.30999994</v>
      </c>
      <c r="D37" s="15">
        <v>0</v>
      </c>
      <c r="E37" s="15">
        <v>0</v>
      </c>
      <c r="F37" s="15">
        <v>12465633.790000001</v>
      </c>
      <c r="G37" s="15">
        <v>0</v>
      </c>
      <c r="H37" s="24">
        <f t="shared" si="0"/>
        <v>54403003.09999994</v>
      </c>
    </row>
    <row r="38" spans="1:8" ht="15" customHeight="1">
      <c r="A38" s="2" t="s">
        <v>60</v>
      </c>
      <c r="B38" s="3" t="s">
        <v>91</v>
      </c>
      <c r="C38" s="15">
        <v>10787943.639999993</v>
      </c>
      <c r="D38" s="15">
        <v>0</v>
      </c>
      <c r="E38" s="15">
        <v>0</v>
      </c>
      <c r="F38" s="15">
        <v>286314.6</v>
      </c>
      <c r="G38" s="15">
        <v>0</v>
      </c>
      <c r="H38" s="24">
        <f t="shared" si="0"/>
        <v>11074258.239999993</v>
      </c>
    </row>
    <row r="39" spans="1:8" ht="15" customHeight="1">
      <c r="A39" s="2" t="s">
        <v>61</v>
      </c>
      <c r="B39" s="3" t="s">
        <v>92</v>
      </c>
      <c r="C39" s="15">
        <v>39132743.849999994</v>
      </c>
      <c r="D39" s="15">
        <v>0</v>
      </c>
      <c r="E39" s="15">
        <v>0</v>
      </c>
      <c r="F39" s="15">
        <v>9000060.450000001</v>
      </c>
      <c r="G39" s="15">
        <v>0</v>
      </c>
      <c r="H39" s="24">
        <f t="shared" si="0"/>
        <v>48132804.3</v>
      </c>
    </row>
    <row r="40" spans="1:8" ht="15" customHeight="1">
      <c r="A40" s="2" t="s">
        <v>62</v>
      </c>
      <c r="B40" s="3" t="s">
        <v>93</v>
      </c>
      <c r="C40" s="15">
        <v>89649876.72</v>
      </c>
      <c r="D40" s="15">
        <v>0</v>
      </c>
      <c r="E40" s="15">
        <v>0</v>
      </c>
      <c r="F40" s="15">
        <v>6722872.0600000005</v>
      </c>
      <c r="G40" s="15">
        <v>0</v>
      </c>
      <c r="H40" s="24">
        <f t="shared" si="0"/>
        <v>96372748.78</v>
      </c>
    </row>
    <row r="41" spans="1:8" ht="15" customHeight="1">
      <c r="A41" s="2" t="s">
        <v>63</v>
      </c>
      <c r="B41" s="3" t="s">
        <v>94</v>
      </c>
      <c r="C41" s="15">
        <v>107830764.07999998</v>
      </c>
      <c r="D41" s="15">
        <v>0</v>
      </c>
      <c r="E41" s="15">
        <v>0</v>
      </c>
      <c r="F41" s="15">
        <v>6359555.110000001</v>
      </c>
      <c r="G41" s="15">
        <v>0</v>
      </c>
      <c r="H41" s="24">
        <f t="shared" si="0"/>
        <v>114190319.18999998</v>
      </c>
    </row>
    <row r="42" spans="1:8" ht="15" customHeight="1">
      <c r="A42" s="2" t="s">
        <v>64</v>
      </c>
      <c r="B42" s="3" t="s">
        <v>95</v>
      </c>
      <c r="C42" s="15">
        <v>109294002.87999994</v>
      </c>
      <c r="D42" s="15">
        <v>0</v>
      </c>
      <c r="E42" s="15">
        <v>0</v>
      </c>
      <c r="F42" s="15">
        <v>4633757.69</v>
      </c>
      <c r="G42" s="15">
        <v>0</v>
      </c>
      <c r="H42" s="24">
        <f>SUM(C42:G42)</f>
        <v>113927760.56999993</v>
      </c>
    </row>
    <row r="43" spans="1:8" ht="15" customHeight="1">
      <c r="A43" s="2" t="s">
        <v>65</v>
      </c>
      <c r="B43" s="3" t="s">
        <v>96</v>
      </c>
      <c r="C43" s="15">
        <v>59739862.36999998</v>
      </c>
      <c r="D43" s="15">
        <v>0</v>
      </c>
      <c r="E43" s="15">
        <v>0</v>
      </c>
      <c r="F43" s="15">
        <v>2217292.51</v>
      </c>
      <c r="G43" s="15">
        <v>0</v>
      </c>
      <c r="H43" s="24">
        <f>SUM(C43:G43)</f>
        <v>61957154.87999998</v>
      </c>
    </row>
    <row r="44" spans="1:8" ht="15" customHeight="1">
      <c r="A44" s="2" t="s">
        <v>164</v>
      </c>
      <c r="B44" s="3" t="s">
        <v>162</v>
      </c>
      <c r="C44" s="15">
        <v>20178428.68</v>
      </c>
      <c r="D44" s="15">
        <v>0</v>
      </c>
      <c r="E44" s="15">
        <v>0</v>
      </c>
      <c r="F44" s="15">
        <v>1307050.5</v>
      </c>
      <c r="G44" s="15">
        <v>0</v>
      </c>
      <c r="H44" s="24">
        <f>SUM(C44:G44)</f>
        <v>21485479.18</v>
      </c>
    </row>
    <row r="45" spans="1:8" ht="15" customHeight="1">
      <c r="A45" s="2" t="s">
        <v>165</v>
      </c>
      <c r="B45" s="3" t="s">
        <v>166</v>
      </c>
      <c r="C45" s="15">
        <v>8139476.020000001</v>
      </c>
      <c r="D45" s="15">
        <v>0</v>
      </c>
      <c r="E45" s="15">
        <v>18645358.16</v>
      </c>
      <c r="F45" s="15">
        <v>0</v>
      </c>
      <c r="G45" s="15">
        <v>0</v>
      </c>
      <c r="H45" s="24">
        <f t="shared" si="0"/>
        <v>26784834.18</v>
      </c>
    </row>
    <row r="46" spans="1:9" ht="19.5" customHeight="1">
      <c r="A46" s="59" t="s">
        <v>7</v>
      </c>
      <c r="B46" s="60"/>
      <c r="C46" s="6">
        <f aca="true" t="shared" si="1" ref="C46:H46">SUM(C12:C45)</f>
        <v>2121690649.7099993</v>
      </c>
      <c r="D46" s="6">
        <f t="shared" si="1"/>
        <v>0</v>
      </c>
      <c r="E46" s="6">
        <f t="shared" si="1"/>
        <v>18645358.16</v>
      </c>
      <c r="F46" s="6">
        <f t="shared" si="1"/>
        <v>139488323.79000005</v>
      </c>
      <c r="G46" s="6">
        <f t="shared" si="1"/>
        <v>0</v>
      </c>
      <c r="H46" s="6">
        <f t="shared" si="1"/>
        <v>2279824331.6599994</v>
      </c>
      <c r="I46" s="5"/>
    </row>
    <row r="47" spans="1:8" ht="12.75">
      <c r="A47" s="33" t="s">
        <v>169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70"/>
      <c r="D57" s="70"/>
      <c r="E57" s="70"/>
      <c r="F57" s="70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2121.6906497099994</v>
      </c>
      <c r="E60" s="25">
        <f>+C46/H46*100</f>
        <v>93.06377777647198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18.64535816</v>
      </c>
      <c r="E62" s="25">
        <f>+E46/H46*100</f>
        <v>0.8178418793532144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139.48832379000004</v>
      </c>
      <c r="E63" s="25">
        <f>+F46/H46*100</f>
        <v>6.118380344174806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170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9"/>
      <c r="I10" s="69"/>
      <c r="J10" s="65" t="s">
        <v>30</v>
      </c>
      <c r="L10" s="34"/>
      <c r="Q10" s="23"/>
      <c r="R10" s="23"/>
      <c r="S10" s="23"/>
      <c r="T10" s="23"/>
    </row>
    <row r="11" spans="1:20" s="10" customFormat="1" ht="12.75">
      <c r="A11" s="67"/>
      <c r="B11" s="64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4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299242980.63000005</v>
      </c>
      <c r="D12" s="15">
        <v>8170088.96</v>
      </c>
      <c r="E12" s="15">
        <v>85289565.16000012</v>
      </c>
      <c r="F12" s="15">
        <v>16210071</v>
      </c>
      <c r="G12" s="15">
        <v>7875745.57</v>
      </c>
      <c r="H12" s="43">
        <v>0</v>
      </c>
      <c r="I12" s="43">
        <v>530866.72</v>
      </c>
      <c r="J12" s="24">
        <f>SUM(C12:I12)</f>
        <v>417319318.04000014</v>
      </c>
      <c r="M12" s="31"/>
    </row>
    <row r="13" spans="1:13" ht="15" customHeight="1">
      <c r="A13" s="2" t="s">
        <v>35</v>
      </c>
      <c r="B13" s="3" t="s">
        <v>66</v>
      </c>
      <c r="C13" s="15">
        <v>9885531.49</v>
      </c>
      <c r="D13" s="15">
        <v>320269.01999999996</v>
      </c>
      <c r="E13" s="15">
        <v>3309010.169999999</v>
      </c>
      <c r="F13" s="15">
        <v>0</v>
      </c>
      <c r="G13" s="15">
        <v>37083.36</v>
      </c>
      <c r="H13" s="43">
        <v>0</v>
      </c>
      <c r="I13" s="43">
        <v>0</v>
      </c>
      <c r="J13" s="24">
        <f aca="true" t="shared" si="0" ref="J13:J45">SUM(C13:I13)</f>
        <v>13551894.04</v>
      </c>
      <c r="M13" s="31"/>
    </row>
    <row r="14" spans="1:13" ht="15" customHeight="1">
      <c r="A14" s="2" t="s">
        <v>36</v>
      </c>
      <c r="B14" s="3" t="s">
        <v>67</v>
      </c>
      <c r="C14" s="15">
        <v>11003259.09</v>
      </c>
      <c r="D14" s="15">
        <v>647475.53</v>
      </c>
      <c r="E14" s="15">
        <v>6486851.16</v>
      </c>
      <c r="F14" s="15">
        <v>0</v>
      </c>
      <c r="G14" s="15">
        <v>31336</v>
      </c>
      <c r="H14" s="43">
        <v>0</v>
      </c>
      <c r="I14" s="43">
        <v>0</v>
      </c>
      <c r="J14" s="24">
        <f t="shared" si="0"/>
        <v>18168921.78</v>
      </c>
      <c r="M14" s="31"/>
    </row>
    <row r="15" spans="1:13" ht="15" customHeight="1">
      <c r="A15" s="2" t="s">
        <v>37</v>
      </c>
      <c r="B15" s="3" t="s">
        <v>68</v>
      </c>
      <c r="C15" s="15">
        <v>5408690.600000002</v>
      </c>
      <c r="D15" s="15">
        <v>214541.2</v>
      </c>
      <c r="E15" s="15">
        <v>5187752.07</v>
      </c>
      <c r="F15" s="15">
        <v>0</v>
      </c>
      <c r="G15" s="15">
        <v>75465.88</v>
      </c>
      <c r="H15" s="43">
        <v>0</v>
      </c>
      <c r="I15" s="43">
        <v>0</v>
      </c>
      <c r="J15" s="24">
        <f t="shared" si="0"/>
        <v>10886449.750000004</v>
      </c>
      <c r="M15" s="31"/>
    </row>
    <row r="16" spans="1:13" ht="15" customHeight="1">
      <c r="A16" s="2" t="s">
        <v>38</v>
      </c>
      <c r="B16" s="3" t="s">
        <v>69</v>
      </c>
      <c r="C16" s="15">
        <v>7352548.239999998</v>
      </c>
      <c r="D16" s="15">
        <v>564549.98</v>
      </c>
      <c r="E16" s="15">
        <v>5575855.960000002</v>
      </c>
      <c r="F16" s="15">
        <v>0</v>
      </c>
      <c r="G16" s="15">
        <v>102.12</v>
      </c>
      <c r="H16" s="43">
        <v>0</v>
      </c>
      <c r="I16" s="43">
        <v>1050</v>
      </c>
      <c r="J16" s="24">
        <f t="shared" si="0"/>
        <v>13494106.299999999</v>
      </c>
      <c r="M16" s="31"/>
    </row>
    <row r="17" spans="1:13" ht="15" customHeight="1">
      <c r="A17" s="2" t="s">
        <v>39</v>
      </c>
      <c r="B17" s="3" t="s">
        <v>70</v>
      </c>
      <c r="C17" s="15">
        <v>43094576.26000002</v>
      </c>
      <c r="D17" s="15">
        <v>4457649.82</v>
      </c>
      <c r="E17" s="15">
        <v>21832046.400000013</v>
      </c>
      <c r="F17" s="15">
        <v>0</v>
      </c>
      <c r="G17" s="15">
        <v>278485.42</v>
      </c>
      <c r="H17" s="43">
        <v>0</v>
      </c>
      <c r="I17" s="43">
        <v>1010119.52</v>
      </c>
      <c r="J17" s="24">
        <f t="shared" si="0"/>
        <v>70672877.42000003</v>
      </c>
      <c r="M17" s="31"/>
    </row>
    <row r="18" spans="1:13" ht="15" customHeight="1">
      <c r="A18" s="2" t="s">
        <v>40</v>
      </c>
      <c r="B18" s="3" t="s">
        <v>71</v>
      </c>
      <c r="C18" s="15">
        <v>32695458.12</v>
      </c>
      <c r="D18" s="15">
        <v>3085684.2600000002</v>
      </c>
      <c r="E18" s="15">
        <v>13579351.720000004</v>
      </c>
      <c r="F18" s="15">
        <v>0</v>
      </c>
      <c r="G18" s="15">
        <v>26136.48</v>
      </c>
      <c r="H18" s="43">
        <v>0</v>
      </c>
      <c r="I18" s="43">
        <v>0</v>
      </c>
      <c r="J18" s="24">
        <f t="shared" si="0"/>
        <v>49386630.580000006</v>
      </c>
      <c r="M18" s="31"/>
    </row>
    <row r="19" spans="1:13" ht="15" customHeight="1">
      <c r="A19" s="2" t="s">
        <v>41</v>
      </c>
      <c r="B19" s="3" t="s">
        <v>72</v>
      </c>
      <c r="C19" s="15">
        <v>32228922.869999997</v>
      </c>
      <c r="D19" s="15">
        <v>3039995.74</v>
      </c>
      <c r="E19" s="15">
        <v>24872857.120000023</v>
      </c>
      <c r="F19" s="15">
        <v>0</v>
      </c>
      <c r="G19" s="15">
        <v>0</v>
      </c>
      <c r="H19" s="43">
        <v>0</v>
      </c>
      <c r="I19" s="43">
        <v>22536</v>
      </c>
      <c r="J19" s="24">
        <f t="shared" si="0"/>
        <v>60164311.73000002</v>
      </c>
      <c r="M19" s="31"/>
    </row>
    <row r="20" spans="1:13" ht="15" customHeight="1">
      <c r="A20" s="2" t="s">
        <v>42</v>
      </c>
      <c r="B20" s="3" t="s">
        <v>73</v>
      </c>
      <c r="C20" s="15">
        <v>8630105.750000002</v>
      </c>
      <c r="D20" s="15">
        <v>662344.24</v>
      </c>
      <c r="E20" s="15">
        <v>4689825.279999999</v>
      </c>
      <c r="F20" s="15">
        <v>0</v>
      </c>
      <c r="G20" s="15">
        <v>70000</v>
      </c>
      <c r="H20" s="43">
        <v>0</v>
      </c>
      <c r="I20" s="43">
        <v>0</v>
      </c>
      <c r="J20" s="24">
        <f t="shared" si="0"/>
        <v>14052275.270000001</v>
      </c>
      <c r="M20" s="31"/>
    </row>
    <row r="21" spans="1:13" ht="15" customHeight="1">
      <c r="A21" s="2" t="s">
        <v>43</v>
      </c>
      <c r="B21" s="3" t="s">
        <v>74</v>
      </c>
      <c r="C21" s="15">
        <v>21008120.95999999</v>
      </c>
      <c r="D21" s="15">
        <v>1765450.33</v>
      </c>
      <c r="E21" s="15">
        <v>11079290.500000004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33852861.78999999</v>
      </c>
      <c r="M21" s="31"/>
    </row>
    <row r="22" spans="1:13" ht="15" customHeight="1">
      <c r="A22" s="2" t="s">
        <v>44</v>
      </c>
      <c r="B22" s="3" t="s">
        <v>75</v>
      </c>
      <c r="C22" s="15">
        <v>34340608.25999998</v>
      </c>
      <c r="D22" s="15">
        <v>2871375.6</v>
      </c>
      <c r="E22" s="15">
        <v>26517708.3</v>
      </c>
      <c r="F22" s="15">
        <v>0</v>
      </c>
      <c r="G22" s="15">
        <v>0</v>
      </c>
      <c r="H22" s="43">
        <v>0</v>
      </c>
      <c r="I22" s="43">
        <v>168836.09000000003</v>
      </c>
      <c r="J22" s="24">
        <f t="shared" si="0"/>
        <v>63898528.249999985</v>
      </c>
      <c r="M22" s="31"/>
    </row>
    <row r="23" spans="1:13" ht="15" customHeight="1">
      <c r="A23" s="2" t="s">
        <v>45</v>
      </c>
      <c r="B23" s="3" t="s">
        <v>76</v>
      </c>
      <c r="C23" s="15">
        <v>33563366.88</v>
      </c>
      <c r="D23" s="15">
        <v>1534895.4</v>
      </c>
      <c r="E23" s="15">
        <v>18904564.76999999</v>
      </c>
      <c r="F23" s="15">
        <v>0</v>
      </c>
      <c r="G23" s="15">
        <v>74183.73</v>
      </c>
      <c r="H23" s="43">
        <v>0</v>
      </c>
      <c r="I23" s="43">
        <v>0</v>
      </c>
      <c r="J23" s="24">
        <f t="shared" si="0"/>
        <v>54077010.77999999</v>
      </c>
      <c r="M23" s="31"/>
    </row>
    <row r="24" spans="1:13" ht="15" customHeight="1">
      <c r="A24" s="2" t="s">
        <v>46</v>
      </c>
      <c r="B24" s="3" t="s">
        <v>77</v>
      </c>
      <c r="C24" s="15">
        <v>52376348.05000001</v>
      </c>
      <c r="D24" s="15">
        <v>5175205.62</v>
      </c>
      <c r="E24" s="15">
        <v>24998184.530000005</v>
      </c>
      <c r="F24" s="15">
        <v>0</v>
      </c>
      <c r="G24" s="15">
        <v>65788.75</v>
      </c>
      <c r="H24" s="43">
        <v>0</v>
      </c>
      <c r="I24" s="43">
        <v>67320.48999999999</v>
      </c>
      <c r="J24" s="24">
        <f t="shared" si="0"/>
        <v>82682847.44000001</v>
      </c>
      <c r="M24" s="31"/>
    </row>
    <row r="25" spans="1:13" ht="15" customHeight="1">
      <c r="A25" s="2" t="s">
        <v>47</v>
      </c>
      <c r="B25" s="3" t="s">
        <v>78</v>
      </c>
      <c r="C25" s="15">
        <v>37887859.35000001</v>
      </c>
      <c r="D25" s="15">
        <v>4573005.24</v>
      </c>
      <c r="E25" s="15">
        <v>27803780.179999996</v>
      </c>
      <c r="F25" s="15">
        <v>0</v>
      </c>
      <c r="G25" s="15">
        <v>123462.96</v>
      </c>
      <c r="H25" s="43">
        <v>0</v>
      </c>
      <c r="I25" s="43">
        <v>51238.16</v>
      </c>
      <c r="J25" s="24">
        <f t="shared" si="0"/>
        <v>70439345.89</v>
      </c>
      <c r="M25" s="31"/>
    </row>
    <row r="26" spans="1:13" ht="15" customHeight="1">
      <c r="A26" s="2" t="s">
        <v>48</v>
      </c>
      <c r="B26" s="3" t="s">
        <v>79</v>
      </c>
      <c r="C26" s="15">
        <v>19501491.379999995</v>
      </c>
      <c r="D26" s="15">
        <v>3272572.83</v>
      </c>
      <c r="E26" s="15">
        <v>12183473.459999999</v>
      </c>
      <c r="F26" s="15">
        <v>0</v>
      </c>
      <c r="G26" s="15">
        <v>23700.49</v>
      </c>
      <c r="H26" s="43">
        <v>0</v>
      </c>
      <c r="I26" s="43">
        <v>19003.55</v>
      </c>
      <c r="J26" s="24">
        <f t="shared" si="0"/>
        <v>35000241.70999999</v>
      </c>
      <c r="M26" s="31"/>
    </row>
    <row r="27" spans="1:13" ht="15" customHeight="1">
      <c r="A27" s="2" t="s">
        <v>49</v>
      </c>
      <c r="B27" s="3" t="s">
        <v>80</v>
      </c>
      <c r="C27" s="15">
        <v>14468756.950000001</v>
      </c>
      <c r="D27" s="15">
        <v>832922.39</v>
      </c>
      <c r="E27" s="15">
        <v>8963368.320000004</v>
      </c>
      <c r="F27" s="15">
        <v>0</v>
      </c>
      <c r="G27" s="15">
        <v>13934.52</v>
      </c>
      <c r="H27" s="43">
        <v>0</v>
      </c>
      <c r="I27" s="43">
        <v>41890</v>
      </c>
      <c r="J27" s="24">
        <f t="shared" si="0"/>
        <v>24320872.180000003</v>
      </c>
      <c r="M27" s="31"/>
    </row>
    <row r="28" spans="1:13" ht="15" customHeight="1">
      <c r="A28" s="2" t="s">
        <v>50</v>
      </c>
      <c r="B28" s="3" t="s">
        <v>81</v>
      </c>
      <c r="C28" s="15">
        <v>11300138.219999997</v>
      </c>
      <c r="D28" s="15">
        <v>45112.2</v>
      </c>
      <c r="E28" s="15">
        <v>5272445.979999999</v>
      </c>
      <c r="F28" s="15">
        <v>0</v>
      </c>
      <c r="G28" s="15">
        <v>158400</v>
      </c>
      <c r="H28" s="43">
        <v>0</v>
      </c>
      <c r="I28" s="43">
        <v>0</v>
      </c>
      <c r="J28" s="24">
        <f t="shared" si="0"/>
        <v>16776096.399999995</v>
      </c>
      <c r="M28" s="31"/>
    </row>
    <row r="29" spans="1:13" ht="15" customHeight="1">
      <c r="A29" s="2" t="s">
        <v>51</v>
      </c>
      <c r="B29" s="3" t="s">
        <v>82</v>
      </c>
      <c r="C29" s="15">
        <v>13393226.529999997</v>
      </c>
      <c r="D29" s="15">
        <v>1224379.3599999999</v>
      </c>
      <c r="E29" s="15">
        <v>3646865.2200000007</v>
      </c>
      <c r="F29" s="15">
        <v>0</v>
      </c>
      <c r="G29" s="15">
        <v>82575.16</v>
      </c>
      <c r="H29" s="43">
        <v>0</v>
      </c>
      <c r="I29" s="43">
        <v>40238.66</v>
      </c>
      <c r="J29" s="24">
        <f t="shared" si="0"/>
        <v>18387284.93</v>
      </c>
      <c r="M29" s="31"/>
    </row>
    <row r="30" spans="1:13" ht="15" customHeight="1">
      <c r="A30" s="2" t="s">
        <v>52</v>
      </c>
      <c r="B30" s="3" t="s">
        <v>83</v>
      </c>
      <c r="C30" s="15">
        <v>24844514.010000013</v>
      </c>
      <c r="D30" s="15">
        <v>1970038.5399999998</v>
      </c>
      <c r="E30" s="15">
        <v>10954070.099999988</v>
      </c>
      <c r="F30" s="15">
        <v>0</v>
      </c>
      <c r="G30" s="15">
        <v>102807.6</v>
      </c>
      <c r="H30" s="43">
        <v>0</v>
      </c>
      <c r="I30" s="43">
        <v>1685</v>
      </c>
      <c r="J30" s="24">
        <f t="shared" si="0"/>
        <v>37873115.25</v>
      </c>
      <c r="M30" s="31"/>
    </row>
    <row r="31" spans="1:13" ht="15" customHeight="1">
      <c r="A31" s="2" t="s">
        <v>53</v>
      </c>
      <c r="B31" s="3" t="s">
        <v>84</v>
      </c>
      <c r="C31" s="15">
        <v>10403627.709999997</v>
      </c>
      <c r="D31" s="15">
        <v>285947.92</v>
      </c>
      <c r="E31" s="15">
        <v>10489688.370000001</v>
      </c>
      <c r="F31" s="15">
        <v>0</v>
      </c>
      <c r="G31" s="15">
        <v>8079.84</v>
      </c>
      <c r="H31" s="43">
        <v>0</v>
      </c>
      <c r="I31" s="43">
        <v>87342</v>
      </c>
      <c r="J31" s="24">
        <f t="shared" si="0"/>
        <v>21274685.84</v>
      </c>
      <c r="M31" s="31"/>
    </row>
    <row r="32" spans="1:13" ht="15" customHeight="1">
      <c r="A32" s="2" t="s">
        <v>54</v>
      </c>
      <c r="B32" s="3" t="s">
        <v>85</v>
      </c>
      <c r="C32" s="15">
        <v>5749011.37</v>
      </c>
      <c r="D32" s="15">
        <v>16247.4</v>
      </c>
      <c r="E32" s="15">
        <v>7464871.3100000005</v>
      </c>
      <c r="F32" s="15">
        <v>0</v>
      </c>
      <c r="G32" s="15">
        <v>0</v>
      </c>
      <c r="H32" s="43">
        <v>0</v>
      </c>
      <c r="I32" s="43">
        <v>26143</v>
      </c>
      <c r="J32" s="24">
        <f t="shared" si="0"/>
        <v>13256273.080000002</v>
      </c>
      <c r="M32" s="31"/>
    </row>
    <row r="33" spans="1:13" ht="15" customHeight="1">
      <c r="A33" s="2" t="s">
        <v>55</v>
      </c>
      <c r="B33" s="3" t="s">
        <v>86</v>
      </c>
      <c r="C33" s="15">
        <v>13358941.480000004</v>
      </c>
      <c r="D33" s="15">
        <v>65873.05</v>
      </c>
      <c r="E33" s="15">
        <v>14928472.209999999</v>
      </c>
      <c r="F33" s="15">
        <v>0</v>
      </c>
      <c r="G33" s="15">
        <v>0</v>
      </c>
      <c r="H33" s="43">
        <v>0</v>
      </c>
      <c r="I33" s="43">
        <v>30002</v>
      </c>
      <c r="J33" s="24">
        <f t="shared" si="0"/>
        <v>28383288.740000002</v>
      </c>
      <c r="M33" s="31"/>
    </row>
    <row r="34" spans="1:13" ht="15" customHeight="1">
      <c r="A34" s="2" t="s">
        <v>56</v>
      </c>
      <c r="B34" s="3" t="s">
        <v>87</v>
      </c>
      <c r="C34" s="15">
        <v>12433192.37</v>
      </c>
      <c r="D34" s="15">
        <v>15680.92</v>
      </c>
      <c r="E34" s="15">
        <v>7240808.169999997</v>
      </c>
      <c r="F34" s="15">
        <v>0</v>
      </c>
      <c r="G34" s="15">
        <v>0</v>
      </c>
      <c r="H34" s="43">
        <v>0</v>
      </c>
      <c r="I34" s="43">
        <v>30442.5</v>
      </c>
      <c r="J34" s="24">
        <f t="shared" si="0"/>
        <v>19720123.959999997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64753441.7</v>
      </c>
      <c r="F35" s="15">
        <v>127188751.80000001</v>
      </c>
      <c r="G35" s="15">
        <v>74388314.7</v>
      </c>
      <c r="H35" s="43">
        <v>0</v>
      </c>
      <c r="I35" s="43">
        <v>13555</v>
      </c>
      <c r="J35" s="24">
        <f t="shared" si="0"/>
        <v>266344063.2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26712595.85</v>
      </c>
      <c r="F36" s="15">
        <v>0</v>
      </c>
      <c r="G36" s="15">
        <v>1424</v>
      </c>
      <c r="H36" s="43">
        <v>0</v>
      </c>
      <c r="I36" s="43">
        <v>154302737.96</v>
      </c>
      <c r="J36" s="24">
        <f t="shared" si="0"/>
        <v>181016757.81</v>
      </c>
      <c r="M36" s="31"/>
    </row>
    <row r="37" spans="1:13" ht="15" customHeight="1">
      <c r="A37" s="2" t="s">
        <v>59</v>
      </c>
      <c r="B37" s="3" t="s">
        <v>90</v>
      </c>
      <c r="C37" s="15">
        <v>6019170.36</v>
      </c>
      <c r="D37" s="15">
        <v>0</v>
      </c>
      <c r="E37" s="15">
        <v>35847153.07000001</v>
      </c>
      <c r="F37" s="15">
        <v>0</v>
      </c>
      <c r="G37" s="15">
        <v>24269.74</v>
      </c>
      <c r="H37" s="43">
        <v>0</v>
      </c>
      <c r="I37" s="43">
        <v>46776.14</v>
      </c>
      <c r="J37" s="24">
        <f t="shared" si="0"/>
        <v>41937369.31000001</v>
      </c>
      <c r="M37" s="31"/>
    </row>
    <row r="38" spans="1:13" ht="15" customHeight="1">
      <c r="A38" s="2" t="s">
        <v>60</v>
      </c>
      <c r="B38" s="3" t="s">
        <v>91</v>
      </c>
      <c r="C38" s="15">
        <v>4218744.489999999</v>
      </c>
      <c r="D38" s="15">
        <v>4721.64</v>
      </c>
      <c r="E38" s="15">
        <v>6564477.5100000035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10787943.640000002</v>
      </c>
      <c r="M38" s="31"/>
    </row>
    <row r="39" spans="1:13" ht="15" customHeight="1">
      <c r="A39" s="2" t="s">
        <v>61</v>
      </c>
      <c r="B39" s="3" t="s">
        <v>92</v>
      </c>
      <c r="C39" s="15">
        <v>714702.87</v>
      </c>
      <c r="D39" s="15">
        <v>0</v>
      </c>
      <c r="E39" s="15">
        <v>38191835.01999999</v>
      </c>
      <c r="F39" s="15">
        <v>0</v>
      </c>
      <c r="G39" s="15">
        <v>0</v>
      </c>
      <c r="H39" s="43">
        <v>0</v>
      </c>
      <c r="I39" s="43">
        <v>226205.96</v>
      </c>
      <c r="J39" s="24">
        <f t="shared" si="0"/>
        <v>39132743.84999999</v>
      </c>
      <c r="M39" s="31"/>
    </row>
    <row r="40" spans="1:13" ht="15" customHeight="1">
      <c r="A40" s="2" t="s">
        <v>62</v>
      </c>
      <c r="B40" s="3" t="s">
        <v>93</v>
      </c>
      <c r="C40" s="15">
        <v>50730684.259999976</v>
      </c>
      <c r="D40" s="15">
        <v>1917103.08</v>
      </c>
      <c r="E40" s="15">
        <v>36816088.45000002</v>
      </c>
      <c r="F40" s="15">
        <v>0</v>
      </c>
      <c r="G40" s="15">
        <v>831.16</v>
      </c>
      <c r="H40" s="43">
        <v>0</v>
      </c>
      <c r="I40" s="43">
        <v>185169.77</v>
      </c>
      <c r="J40" s="24">
        <f t="shared" si="0"/>
        <v>89649876.71999998</v>
      </c>
      <c r="M40" s="31"/>
    </row>
    <row r="41" spans="1:13" ht="15" customHeight="1">
      <c r="A41" s="2" t="s">
        <v>63</v>
      </c>
      <c r="B41" s="3" t="s">
        <v>94</v>
      </c>
      <c r="C41" s="15">
        <v>58528759.160000004</v>
      </c>
      <c r="D41" s="15">
        <v>899441.56</v>
      </c>
      <c r="E41" s="15">
        <v>46794765.769999996</v>
      </c>
      <c r="F41" s="15">
        <v>0</v>
      </c>
      <c r="G41" s="15">
        <v>1521487.5899999999</v>
      </c>
      <c r="H41" s="43">
        <v>0</v>
      </c>
      <c r="I41" s="43">
        <v>86310</v>
      </c>
      <c r="J41" s="24">
        <f t="shared" si="0"/>
        <v>107830764.08000001</v>
      </c>
      <c r="M41" s="31"/>
    </row>
    <row r="42" spans="1:13" ht="15" customHeight="1">
      <c r="A42" s="2" t="s">
        <v>64</v>
      </c>
      <c r="B42" s="3" t="s">
        <v>95</v>
      </c>
      <c r="C42" s="15">
        <v>69715395.16999999</v>
      </c>
      <c r="D42" s="15">
        <v>2913658.31</v>
      </c>
      <c r="E42" s="15">
        <v>36483932.64999998</v>
      </c>
      <c r="F42" s="15">
        <v>0</v>
      </c>
      <c r="G42" s="15">
        <v>154064.5</v>
      </c>
      <c r="H42" s="43">
        <v>0</v>
      </c>
      <c r="I42" s="43">
        <v>26952.25</v>
      </c>
      <c r="J42" s="24">
        <f t="shared" si="0"/>
        <v>109294002.87999997</v>
      </c>
      <c r="M42" s="31"/>
    </row>
    <row r="43" spans="1:13" ht="15" customHeight="1">
      <c r="A43" s="2" t="s">
        <v>65</v>
      </c>
      <c r="B43" s="3" t="s">
        <v>96</v>
      </c>
      <c r="C43" s="15">
        <v>33293522.469999988</v>
      </c>
      <c r="D43" s="15">
        <v>732989.33</v>
      </c>
      <c r="E43" s="15">
        <v>25591813.570000008</v>
      </c>
      <c r="F43" s="15">
        <v>0</v>
      </c>
      <c r="G43" s="15">
        <v>13822</v>
      </c>
      <c r="H43" s="43">
        <v>0</v>
      </c>
      <c r="I43" s="43">
        <v>107715</v>
      </c>
      <c r="J43" s="24">
        <f t="shared" si="0"/>
        <v>59739862.37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20123741.070000004</v>
      </c>
      <c r="F44" s="15">
        <v>0</v>
      </c>
      <c r="G44" s="15">
        <v>0</v>
      </c>
      <c r="H44" s="43">
        <v>0</v>
      </c>
      <c r="I44" s="43">
        <v>54687.61</v>
      </c>
      <c r="J44" s="24">
        <f>SUM(C44:I44)</f>
        <v>20178428.680000003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8139476.020000002</v>
      </c>
      <c r="J45" s="24">
        <f t="shared" si="0"/>
        <v>8139476.020000002</v>
      </c>
      <c r="M45" s="31"/>
    </row>
    <row r="46" spans="1:10" ht="15" customHeight="1">
      <c r="A46" s="59" t="s">
        <v>7</v>
      </c>
      <c r="B46" s="60"/>
      <c r="C46" s="6">
        <f aca="true" t="shared" si="1" ref="C46:J46">SUM(C12:C45)</f>
        <v>977392255.3500001</v>
      </c>
      <c r="D46" s="6">
        <f t="shared" si="1"/>
        <v>51279219.47</v>
      </c>
      <c r="E46" s="6">
        <f t="shared" si="1"/>
        <v>699150551.1200002</v>
      </c>
      <c r="F46" s="6">
        <f t="shared" si="1"/>
        <v>143398822.8</v>
      </c>
      <c r="G46" s="6">
        <f t="shared" si="1"/>
        <v>85151501.57000001</v>
      </c>
      <c r="H46" s="6">
        <f t="shared" si="1"/>
        <v>0</v>
      </c>
      <c r="I46" s="6">
        <f t="shared" si="1"/>
        <v>165318299.40000004</v>
      </c>
      <c r="J46" s="6">
        <f t="shared" si="1"/>
        <v>2121690649.7099998</v>
      </c>
    </row>
    <row r="47" ht="12.75">
      <c r="A47" s="33" t="s">
        <v>169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977.3922553500001</v>
      </c>
      <c r="E61" s="25">
        <f>+C46/J46*100</f>
        <v>46.06667119372909</v>
      </c>
      <c r="L61" s="35"/>
    </row>
    <row r="62" spans="1:12" s="16" customFormat="1" ht="12.75">
      <c r="A62" s="44"/>
      <c r="C62" s="27" t="s">
        <v>106</v>
      </c>
      <c r="D62" s="37">
        <f>+D46/$C$59</f>
        <v>51.27921947</v>
      </c>
      <c r="E62" s="25">
        <f>+D46/J46*100</f>
        <v>2.416903683720764</v>
      </c>
      <c r="L62" s="35"/>
    </row>
    <row r="63" spans="1:12" s="16" customFormat="1" ht="12.75">
      <c r="A63" s="44"/>
      <c r="C63" s="27" t="s">
        <v>107</v>
      </c>
      <c r="D63" s="37">
        <f>+E46/$C$59</f>
        <v>699.1505511200003</v>
      </c>
      <c r="E63" s="25">
        <f>+E46/J46*100</f>
        <v>32.952520727541625</v>
      </c>
      <c r="L63" s="35"/>
    </row>
    <row r="64" spans="1:12" s="16" customFormat="1" ht="12.75">
      <c r="A64" s="44"/>
      <c r="C64" s="27" t="s">
        <v>108</v>
      </c>
      <c r="D64" s="37">
        <f>+F46/$C$59</f>
        <v>143.3988228</v>
      </c>
      <c r="E64" s="25">
        <f>+F46/J46*100</f>
        <v>6.758705507779858</v>
      </c>
      <c r="L64" s="35"/>
    </row>
    <row r="65" spans="1:12" s="16" customFormat="1" ht="12.75">
      <c r="A65" s="44"/>
      <c r="C65" s="27" t="s">
        <v>109</v>
      </c>
      <c r="D65" s="37">
        <f>+G46/$C$59</f>
        <v>85.15150157000001</v>
      </c>
      <c r="E65" s="25">
        <f>+G46/J46*100</f>
        <v>4.013379687639139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165.31829940000003</v>
      </c>
      <c r="E67" s="25">
        <f>+I46/J46*100</f>
        <v>7.7918191995895505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9"/>
      <c r="I10" s="65" t="s">
        <v>30</v>
      </c>
      <c r="P10" s="23"/>
      <c r="Q10" s="23"/>
      <c r="R10" s="23"/>
      <c r="S10" s="23"/>
    </row>
    <row r="11" spans="1:19" s="10" customFormat="1" ht="12.75">
      <c r="A11" s="67"/>
      <c r="B11" s="64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4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59" t="s">
        <v>7</v>
      </c>
      <c r="B45" s="60"/>
      <c r="C45" s="6">
        <f aca="true" t="shared" si="1" ref="C45:I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0</v>
      </c>
    </row>
    <row r="46" ht="12.75">
      <c r="A46" s="33" t="s">
        <v>169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</v>
      </c>
      <c r="E61" s="29" t="e">
        <f>+C45/I45*100</f>
        <v>#DIV/0!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 t="e">
        <f>+D45/I45*100</f>
        <v>#DIV/0!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0</v>
      </c>
      <c r="E63" s="29" t="e">
        <f>+E45/I45*100</f>
        <v>#DIV/0!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 t="e">
        <f>+F45/I45*100</f>
        <v>#DIV/0!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</v>
      </c>
      <c r="E65" s="29" t="e">
        <f>+G45/I45*100</f>
        <v>#DIV/0!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 t="e">
        <f>+H45/I45*100</f>
        <v>#DIV/0!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3" width="11.421875" style="5" customWidth="1"/>
    <col min="4" max="4" width="12.140625" style="5" bestFit="1" customWidth="1"/>
    <col min="5" max="16384" width="11.421875" style="5" customWidth="1"/>
  </cols>
  <sheetData>
    <row r="1" spans="1:13" s="54" customFormat="1" ht="12.75">
      <c r="A1" s="5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54" customFormat="1" ht="12.75">
      <c r="A2" s="5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54" customFormat="1" ht="12.75">
      <c r="A3" s="5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54" customFormat="1" ht="12.75">
      <c r="A4" s="53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5" t="s">
        <v>30</v>
      </c>
    </row>
    <row r="11" spans="1:8" s="10" customFormat="1" ht="12.75">
      <c r="A11" s="67"/>
      <c r="B11" s="64"/>
      <c r="C11" s="7" t="s">
        <v>112</v>
      </c>
      <c r="D11" s="7" t="s">
        <v>114</v>
      </c>
      <c r="E11" s="7" t="s">
        <v>116</v>
      </c>
      <c r="F11" s="7" t="s">
        <v>168</v>
      </c>
      <c r="G11" s="7" t="s">
        <v>117</v>
      </c>
      <c r="H11" s="64"/>
    </row>
    <row r="12" spans="1:8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24">
        <f aca="true" t="shared" si="0" ref="H12:H44">SUM(C12:G12)</f>
        <v>0</v>
      </c>
    </row>
    <row r="13" spans="1:8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t="shared" si="0"/>
        <v>0</v>
      </c>
    </row>
    <row r="14" spans="1:8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0</v>
      </c>
    </row>
    <row r="15" spans="1:8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</row>
    <row r="16" spans="1:8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</row>
    <row r="17" spans="1:8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0</v>
      </c>
    </row>
    <row r="18" spans="1:8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0</v>
      </c>
    </row>
    <row r="19" spans="1:8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</row>
    <row r="20" spans="1:8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0</v>
      </c>
    </row>
    <row r="21" spans="1:8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</row>
    <row r="22" spans="1:8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0</v>
      </c>
    </row>
    <row r="23" spans="1:8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0</v>
      </c>
    </row>
    <row r="24" spans="1:8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0</v>
      </c>
    </row>
    <row r="25" spans="1:8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0</v>
      </c>
    </row>
    <row r="26" spans="1:8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0</v>
      </c>
    </row>
    <row r="27" spans="1:8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4">
        <f t="shared" si="0"/>
        <v>0</v>
      </c>
    </row>
    <row r="28" spans="1:8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</row>
    <row r="29" spans="1:8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0</v>
      </c>
    </row>
    <row r="30" spans="1:8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</row>
    <row r="31" spans="1:8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</row>
    <row r="32" spans="1:8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0</v>
      </c>
    </row>
    <row r="33" spans="1:8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0</v>
      </c>
    </row>
    <row r="34" spans="1:8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</row>
    <row r="35" spans="1:8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</row>
    <row r="36" spans="1:8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0</v>
      </c>
    </row>
    <row r="37" spans="1:8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0</v>
      </c>
    </row>
    <row r="38" spans="1:8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</row>
    <row r="39" spans="1:8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</row>
    <row r="40" spans="1:8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0</v>
      </c>
    </row>
    <row r="41" spans="1:8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0</v>
      </c>
    </row>
    <row r="42" spans="1:8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4">
        <f t="shared" si="0"/>
        <v>0</v>
      </c>
    </row>
    <row r="43" spans="1:8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4">
        <f t="shared" si="0"/>
        <v>0</v>
      </c>
    </row>
    <row r="44" spans="1:8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18645358.159999996</v>
      </c>
      <c r="H44" s="24">
        <f t="shared" si="0"/>
        <v>18645358.159999996</v>
      </c>
    </row>
    <row r="45" spans="1:8" ht="12.75">
      <c r="A45" s="59" t="s">
        <v>7</v>
      </c>
      <c r="B45" s="60"/>
      <c r="C45" s="6">
        <f aca="true" t="shared" si="1" ref="C45:H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18645358.159999996</v>
      </c>
      <c r="H45" s="6">
        <f t="shared" si="1"/>
        <v>18645358.159999996</v>
      </c>
    </row>
    <row r="46" ht="12.75">
      <c r="A46" s="33" t="s">
        <v>169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5" ht="12.75">
      <c r="C66" s="22" t="s">
        <v>104</v>
      </c>
      <c r="D66" s="22" t="s">
        <v>102</v>
      </c>
      <c r="E66" s="22" t="s">
        <v>103</v>
      </c>
    </row>
    <row r="67" spans="3:5" ht="12.75">
      <c r="C67" s="28" t="s">
        <v>112</v>
      </c>
      <c r="D67" s="29">
        <f>+C45/$C$65</f>
        <v>0</v>
      </c>
      <c r="E67" s="29">
        <f>+C45/H45*100</f>
        <v>0</v>
      </c>
    </row>
    <row r="68" spans="3:5" ht="12.75">
      <c r="C68" s="28" t="s">
        <v>114</v>
      </c>
      <c r="D68" s="29">
        <f>+D45/$C$65</f>
        <v>0</v>
      </c>
      <c r="E68" s="29">
        <f>+D45/H45*100</f>
        <v>0</v>
      </c>
    </row>
    <row r="69" spans="3:5" ht="12.75">
      <c r="C69" s="28" t="s">
        <v>116</v>
      </c>
      <c r="D69" s="29">
        <f>+E45/$C$65</f>
        <v>0</v>
      </c>
      <c r="E69" s="29">
        <f>+E45/H45*100</f>
        <v>0</v>
      </c>
    </row>
    <row r="70" spans="3:5" ht="12.75">
      <c r="C70" s="28" t="s">
        <v>168</v>
      </c>
      <c r="D70" s="29">
        <f>+F45/$C$65</f>
        <v>0</v>
      </c>
      <c r="E70" s="29">
        <f>+F45/H45*100</f>
        <v>0</v>
      </c>
    </row>
    <row r="71" spans="3:5" ht="12.75">
      <c r="C71" s="28" t="s">
        <v>117</v>
      </c>
      <c r="D71" s="29">
        <f>+G45/$C$65</f>
        <v>18.645358159999997</v>
      </c>
      <c r="E71" s="29">
        <f>+G45/H45*100</f>
        <v>100</v>
      </c>
    </row>
    <row r="75" ht="12.75">
      <c r="A75" s="33"/>
    </row>
  </sheetData>
  <sheetProtection/>
  <mergeCells count="5">
    <mergeCell ref="A10:A11"/>
    <mergeCell ref="B10:B11"/>
    <mergeCell ref="C10:G10"/>
    <mergeCell ref="H10:H11"/>
    <mergeCell ref="A45:B45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8" width="11.421875" style="5" customWidth="1"/>
    <col min="9" max="9" width="13.7109375" style="5" bestFit="1" customWidth="1"/>
    <col min="10" max="16384" width="11.421875" style="5" customWidth="1"/>
  </cols>
  <sheetData>
    <row r="1" spans="1:12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</row>
    <row r="4" spans="1:12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</row>
    <row r="5" ht="4.5" customHeight="1">
      <c r="A5" s="10"/>
    </row>
    <row r="6" ht="15.75">
      <c r="A6" s="21" t="s">
        <v>170</v>
      </c>
    </row>
    <row r="7" ht="15.75">
      <c r="A7" s="21" t="s">
        <v>14</v>
      </c>
    </row>
    <row r="8" ht="15.75">
      <c r="A8" s="21" t="s">
        <v>0</v>
      </c>
    </row>
    <row r="9" spans="1:7" ht="12.75">
      <c r="A9" s="10"/>
      <c r="G9" s="20" t="s">
        <v>34</v>
      </c>
    </row>
    <row r="10" spans="1:7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5" t="s">
        <v>30</v>
      </c>
    </row>
    <row r="11" spans="1:12" s="10" customFormat="1" ht="12.75">
      <c r="A11" s="67"/>
      <c r="B11" s="64"/>
      <c r="C11" s="7" t="s">
        <v>112</v>
      </c>
      <c r="D11" s="7" t="s">
        <v>114</v>
      </c>
      <c r="E11" s="7" t="s">
        <v>116</v>
      </c>
      <c r="F11" s="7" t="s">
        <v>117</v>
      </c>
      <c r="G11" s="64"/>
      <c r="J11" s="14"/>
      <c r="K11" s="14"/>
      <c r="L11" s="14"/>
    </row>
    <row r="12" spans="1:10" ht="15" customHeight="1">
      <c r="A12" s="2" t="s">
        <v>5</v>
      </c>
      <c r="B12" s="3" t="s">
        <v>6</v>
      </c>
      <c r="C12" s="15">
        <v>0</v>
      </c>
      <c r="D12" s="15">
        <v>10151.07</v>
      </c>
      <c r="E12" s="15">
        <v>0</v>
      </c>
      <c r="F12" s="15">
        <v>0</v>
      </c>
      <c r="G12" s="24">
        <f aca="true" t="shared" si="0" ref="G12:G43">SUM(C12:F12)</f>
        <v>10151.07</v>
      </c>
      <c r="I12" s="55"/>
      <c r="J12" s="31"/>
    </row>
    <row r="13" spans="1:10" ht="15" customHeight="1">
      <c r="A13" s="2" t="s">
        <v>35</v>
      </c>
      <c r="B13" s="3" t="s">
        <v>66</v>
      </c>
      <c r="C13" s="15">
        <v>0</v>
      </c>
      <c r="D13" s="15">
        <v>166534</v>
      </c>
      <c r="E13" s="15">
        <v>0</v>
      </c>
      <c r="F13" s="15">
        <v>0</v>
      </c>
      <c r="G13" s="24">
        <f t="shared" si="0"/>
        <v>166534</v>
      </c>
      <c r="I13" s="55"/>
      <c r="J13" s="31"/>
    </row>
    <row r="14" spans="1:10" ht="15" customHeight="1">
      <c r="A14" s="2" t="s">
        <v>36</v>
      </c>
      <c r="B14" s="3" t="s">
        <v>67</v>
      </c>
      <c r="C14" s="15">
        <v>0</v>
      </c>
      <c r="D14" s="15">
        <v>3278140.04</v>
      </c>
      <c r="E14" s="15">
        <v>0</v>
      </c>
      <c r="F14" s="15">
        <v>0</v>
      </c>
      <c r="G14" s="24">
        <f t="shared" si="0"/>
        <v>3278140.04</v>
      </c>
      <c r="I14" s="55"/>
      <c r="J14" s="31"/>
    </row>
    <row r="15" spans="1:10" ht="15" customHeight="1">
      <c r="A15" s="2" t="s">
        <v>37</v>
      </c>
      <c r="B15" s="3" t="s">
        <v>68</v>
      </c>
      <c r="C15" s="15">
        <v>0</v>
      </c>
      <c r="D15" s="15">
        <v>5773783.489999999</v>
      </c>
      <c r="E15" s="15">
        <v>0</v>
      </c>
      <c r="F15" s="15">
        <v>0</v>
      </c>
      <c r="G15" s="24">
        <f t="shared" si="0"/>
        <v>5773783.489999999</v>
      </c>
      <c r="I15" s="55"/>
      <c r="J15" s="31"/>
    </row>
    <row r="16" spans="1:10" ht="15" customHeight="1">
      <c r="A16" s="2" t="s">
        <v>38</v>
      </c>
      <c r="B16" s="3" t="s">
        <v>69</v>
      </c>
      <c r="C16" s="15">
        <v>0</v>
      </c>
      <c r="D16" s="15">
        <v>250651.65000000002</v>
      </c>
      <c r="E16" s="15">
        <v>0</v>
      </c>
      <c r="F16" s="15">
        <v>0</v>
      </c>
      <c r="G16" s="24">
        <f t="shared" si="0"/>
        <v>250651.65000000002</v>
      </c>
      <c r="I16" s="55"/>
      <c r="J16" s="31"/>
    </row>
    <row r="17" spans="1:10" ht="15" customHeight="1">
      <c r="A17" s="2" t="s">
        <v>39</v>
      </c>
      <c r="B17" s="3" t="s">
        <v>70</v>
      </c>
      <c r="C17" s="15">
        <v>0</v>
      </c>
      <c r="D17" s="15">
        <v>7909103.649999999</v>
      </c>
      <c r="E17" s="15">
        <v>1800</v>
      </c>
      <c r="F17" s="15">
        <v>0</v>
      </c>
      <c r="G17" s="24">
        <f t="shared" si="0"/>
        <v>7910903.649999999</v>
      </c>
      <c r="I17" s="55"/>
      <c r="J17" s="31"/>
    </row>
    <row r="18" spans="1:10" ht="15" customHeight="1">
      <c r="A18" s="2" t="s">
        <v>40</v>
      </c>
      <c r="B18" s="3" t="s">
        <v>71</v>
      </c>
      <c r="C18" s="15">
        <v>0</v>
      </c>
      <c r="D18" s="15">
        <v>4619532.170000001</v>
      </c>
      <c r="E18" s="15">
        <v>0</v>
      </c>
      <c r="F18" s="15">
        <v>0</v>
      </c>
      <c r="G18" s="24">
        <f t="shared" si="0"/>
        <v>4619532.170000001</v>
      </c>
      <c r="I18" s="55"/>
      <c r="J18" s="31"/>
    </row>
    <row r="19" spans="1:10" ht="15" customHeight="1">
      <c r="A19" s="2" t="s">
        <v>41</v>
      </c>
      <c r="B19" s="3" t="s">
        <v>72</v>
      </c>
      <c r="C19" s="15">
        <v>0</v>
      </c>
      <c r="D19" s="15">
        <v>9983244.16</v>
      </c>
      <c r="E19" s="15">
        <v>0</v>
      </c>
      <c r="F19" s="15">
        <v>0</v>
      </c>
      <c r="G19" s="24">
        <f t="shared" si="0"/>
        <v>9983244.16</v>
      </c>
      <c r="I19" s="55"/>
      <c r="J19" s="31"/>
    </row>
    <row r="20" spans="1:10" ht="15" customHeight="1">
      <c r="A20" s="2" t="s">
        <v>42</v>
      </c>
      <c r="B20" s="3" t="s">
        <v>73</v>
      </c>
      <c r="C20" s="15">
        <v>0</v>
      </c>
      <c r="D20" s="15">
        <v>1153040.46</v>
      </c>
      <c r="E20" s="15">
        <v>0</v>
      </c>
      <c r="F20" s="15">
        <v>0</v>
      </c>
      <c r="G20" s="24">
        <f t="shared" si="0"/>
        <v>1153040.46</v>
      </c>
      <c r="I20" s="55"/>
      <c r="J20" s="31"/>
    </row>
    <row r="21" spans="1:10" ht="15" customHeight="1">
      <c r="A21" s="2" t="s">
        <v>43</v>
      </c>
      <c r="B21" s="3" t="s">
        <v>74</v>
      </c>
      <c r="C21" s="15">
        <v>0</v>
      </c>
      <c r="D21" s="15">
        <v>2357099.6100000003</v>
      </c>
      <c r="E21" s="15">
        <v>0</v>
      </c>
      <c r="F21" s="15">
        <v>0</v>
      </c>
      <c r="G21" s="24">
        <f t="shared" si="0"/>
        <v>2357099.6100000003</v>
      </c>
      <c r="I21" s="55"/>
      <c r="J21" s="31"/>
    </row>
    <row r="22" spans="1:10" ht="15" customHeight="1">
      <c r="A22" s="2" t="s">
        <v>44</v>
      </c>
      <c r="B22" s="3" t="s">
        <v>75</v>
      </c>
      <c r="C22" s="15">
        <v>0</v>
      </c>
      <c r="D22" s="15">
        <v>11644852.17</v>
      </c>
      <c r="E22" s="15">
        <v>0</v>
      </c>
      <c r="F22" s="15">
        <v>8700</v>
      </c>
      <c r="G22" s="24">
        <f t="shared" si="0"/>
        <v>11653552.17</v>
      </c>
      <c r="I22" s="55"/>
      <c r="J22" s="31"/>
    </row>
    <row r="23" spans="1:10" ht="15" customHeight="1">
      <c r="A23" s="2" t="s">
        <v>45</v>
      </c>
      <c r="B23" s="3" t="s">
        <v>76</v>
      </c>
      <c r="C23" s="15">
        <v>0</v>
      </c>
      <c r="D23" s="15">
        <v>12579525.66</v>
      </c>
      <c r="E23" s="15">
        <v>0</v>
      </c>
      <c r="F23" s="15">
        <v>0</v>
      </c>
      <c r="G23" s="24">
        <f t="shared" si="0"/>
        <v>12579525.66</v>
      </c>
      <c r="I23" s="55"/>
      <c r="J23" s="31"/>
    </row>
    <row r="24" spans="1:10" ht="15" customHeight="1">
      <c r="A24" s="2" t="s">
        <v>46</v>
      </c>
      <c r="B24" s="3" t="s">
        <v>77</v>
      </c>
      <c r="C24" s="15">
        <v>0</v>
      </c>
      <c r="D24" s="15">
        <v>7672654.489999999</v>
      </c>
      <c r="E24" s="15">
        <v>0</v>
      </c>
      <c r="F24" s="15">
        <v>8016.45</v>
      </c>
      <c r="G24" s="24">
        <f t="shared" si="0"/>
        <v>7680670.9399999995</v>
      </c>
      <c r="I24" s="55"/>
      <c r="J24" s="31"/>
    </row>
    <row r="25" spans="1:10" ht="15" customHeight="1">
      <c r="A25" s="2" t="s">
        <v>47</v>
      </c>
      <c r="B25" s="3" t="s">
        <v>78</v>
      </c>
      <c r="C25" s="15">
        <v>0</v>
      </c>
      <c r="D25" s="15">
        <v>11286675.01</v>
      </c>
      <c r="E25" s="15">
        <v>0</v>
      </c>
      <c r="F25" s="15">
        <v>0</v>
      </c>
      <c r="G25" s="24">
        <f t="shared" si="0"/>
        <v>11286675.01</v>
      </c>
      <c r="I25" s="55"/>
      <c r="J25" s="31"/>
    </row>
    <row r="26" spans="1:10" ht="15" customHeight="1">
      <c r="A26" s="2" t="s">
        <v>48</v>
      </c>
      <c r="B26" s="3" t="s">
        <v>79</v>
      </c>
      <c r="C26" s="15">
        <v>0</v>
      </c>
      <c r="D26" s="15">
        <v>1623335.93</v>
      </c>
      <c r="E26" s="15">
        <v>0</v>
      </c>
      <c r="F26" s="15">
        <v>0</v>
      </c>
      <c r="G26" s="24">
        <f t="shared" si="0"/>
        <v>1623335.93</v>
      </c>
      <c r="I26" s="55"/>
      <c r="J26" s="31"/>
    </row>
    <row r="27" spans="1:10" ht="15" customHeight="1">
      <c r="A27" s="2" t="s">
        <v>49</v>
      </c>
      <c r="B27" s="3" t="s">
        <v>80</v>
      </c>
      <c r="C27" s="15">
        <v>0</v>
      </c>
      <c r="D27" s="15">
        <v>2453472.64</v>
      </c>
      <c r="E27" s="15">
        <v>0</v>
      </c>
      <c r="F27" s="15">
        <v>0</v>
      </c>
      <c r="G27" s="24">
        <f t="shared" si="0"/>
        <v>2453472.64</v>
      </c>
      <c r="I27" s="55"/>
      <c r="J27" s="31"/>
    </row>
    <row r="28" spans="1:10" ht="15" customHeight="1">
      <c r="A28" s="2" t="s">
        <v>50</v>
      </c>
      <c r="B28" s="3" t="s">
        <v>81</v>
      </c>
      <c r="C28" s="15">
        <v>0</v>
      </c>
      <c r="D28" s="15">
        <v>1162179.95</v>
      </c>
      <c r="E28" s="15">
        <v>0</v>
      </c>
      <c r="F28" s="15">
        <v>0</v>
      </c>
      <c r="G28" s="24">
        <f t="shared" si="0"/>
        <v>1162179.95</v>
      </c>
      <c r="I28" s="55"/>
      <c r="J28" s="31"/>
    </row>
    <row r="29" spans="1:10" ht="15" customHeight="1">
      <c r="A29" s="2" t="s">
        <v>51</v>
      </c>
      <c r="B29" s="3" t="s">
        <v>82</v>
      </c>
      <c r="C29" s="15">
        <v>0</v>
      </c>
      <c r="D29" s="15">
        <v>984860.91</v>
      </c>
      <c r="E29" s="15">
        <v>0</v>
      </c>
      <c r="F29" s="15">
        <v>42076.53</v>
      </c>
      <c r="G29" s="24">
        <f t="shared" si="0"/>
        <v>1026937.4400000001</v>
      </c>
      <c r="I29" s="55"/>
      <c r="J29" s="31"/>
    </row>
    <row r="30" spans="1:10" ht="15" customHeight="1">
      <c r="A30" s="2" t="s">
        <v>52</v>
      </c>
      <c r="B30" s="3" t="s">
        <v>83</v>
      </c>
      <c r="C30" s="15">
        <v>0</v>
      </c>
      <c r="D30" s="15">
        <v>5819318.16</v>
      </c>
      <c r="E30" s="15">
        <v>0</v>
      </c>
      <c r="F30" s="15">
        <v>1078.68</v>
      </c>
      <c r="G30" s="24">
        <f t="shared" si="0"/>
        <v>5820396.84</v>
      </c>
      <c r="I30" s="55"/>
      <c r="J30" s="31"/>
    </row>
    <row r="31" spans="1:10" ht="15" customHeight="1">
      <c r="A31" s="2" t="s">
        <v>53</v>
      </c>
      <c r="B31" s="3" t="s">
        <v>84</v>
      </c>
      <c r="C31" s="15">
        <v>0</v>
      </c>
      <c r="D31" s="15">
        <v>1274265.96</v>
      </c>
      <c r="E31" s="15">
        <v>0</v>
      </c>
      <c r="F31" s="15">
        <v>8160.3</v>
      </c>
      <c r="G31" s="24">
        <f t="shared" si="0"/>
        <v>1282426.26</v>
      </c>
      <c r="I31" s="55"/>
      <c r="J31" s="31"/>
    </row>
    <row r="32" spans="1:10" ht="15" customHeight="1">
      <c r="A32" s="2" t="s">
        <v>54</v>
      </c>
      <c r="B32" s="3" t="s">
        <v>85</v>
      </c>
      <c r="C32" s="15">
        <v>0</v>
      </c>
      <c r="D32" s="15">
        <v>804385.51</v>
      </c>
      <c r="E32" s="15">
        <v>0</v>
      </c>
      <c r="F32" s="15">
        <v>0</v>
      </c>
      <c r="G32" s="24">
        <f t="shared" si="0"/>
        <v>804385.51</v>
      </c>
      <c r="I32" s="55"/>
      <c r="J32" s="31"/>
    </row>
    <row r="33" spans="1:10" ht="15" customHeight="1">
      <c r="A33" s="2" t="s">
        <v>55</v>
      </c>
      <c r="B33" s="3" t="s">
        <v>86</v>
      </c>
      <c r="C33" s="15">
        <v>0</v>
      </c>
      <c r="D33" s="15">
        <v>2814595.6599999997</v>
      </c>
      <c r="E33" s="15">
        <v>0</v>
      </c>
      <c r="F33" s="15">
        <v>346431.77</v>
      </c>
      <c r="G33" s="24">
        <f t="shared" si="0"/>
        <v>3161027.4299999997</v>
      </c>
      <c r="I33" s="55"/>
      <c r="J33" s="31"/>
    </row>
    <row r="34" spans="1:10" ht="15" customHeight="1">
      <c r="A34" s="2" t="s">
        <v>56</v>
      </c>
      <c r="B34" s="3" t="s">
        <v>87</v>
      </c>
      <c r="C34" s="15">
        <v>0</v>
      </c>
      <c r="D34" s="15">
        <v>458121</v>
      </c>
      <c r="E34" s="15">
        <v>0</v>
      </c>
      <c r="F34" s="15">
        <v>0</v>
      </c>
      <c r="G34" s="24">
        <f t="shared" si="0"/>
        <v>458121</v>
      </c>
      <c r="I34" s="55"/>
      <c r="J34" s="31"/>
    </row>
    <row r="35" spans="1:10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24">
        <f t="shared" si="0"/>
        <v>0</v>
      </c>
      <c r="I35" s="55"/>
      <c r="J35" s="31"/>
    </row>
    <row r="36" spans="1:10" ht="15" customHeight="1">
      <c r="A36" s="2" t="s">
        <v>59</v>
      </c>
      <c r="B36" s="3" t="s">
        <v>90</v>
      </c>
      <c r="C36" s="15">
        <v>0</v>
      </c>
      <c r="D36" s="15">
        <v>12465633.79</v>
      </c>
      <c r="E36" s="15">
        <v>0</v>
      </c>
      <c r="F36" s="15">
        <v>0</v>
      </c>
      <c r="G36" s="24">
        <f t="shared" si="0"/>
        <v>12465633.79</v>
      </c>
      <c r="I36" s="55"/>
      <c r="J36" s="31"/>
    </row>
    <row r="37" spans="1:10" ht="15" customHeight="1">
      <c r="A37" s="2" t="s">
        <v>60</v>
      </c>
      <c r="B37" s="3" t="s">
        <v>91</v>
      </c>
      <c r="C37" s="15">
        <v>0</v>
      </c>
      <c r="D37" s="15">
        <v>286314.6</v>
      </c>
      <c r="E37" s="15">
        <v>0</v>
      </c>
      <c r="F37" s="15">
        <v>0</v>
      </c>
      <c r="G37" s="24">
        <f t="shared" si="0"/>
        <v>286314.6</v>
      </c>
      <c r="I37" s="55"/>
      <c r="J37" s="31"/>
    </row>
    <row r="38" spans="1:10" ht="15" customHeight="1">
      <c r="A38" s="2" t="s">
        <v>61</v>
      </c>
      <c r="B38" s="3" t="s">
        <v>92</v>
      </c>
      <c r="C38" s="15">
        <v>0</v>
      </c>
      <c r="D38" s="15">
        <v>9000060.45</v>
      </c>
      <c r="E38" s="15">
        <v>0</v>
      </c>
      <c r="F38" s="15">
        <v>0</v>
      </c>
      <c r="G38" s="24">
        <f t="shared" si="0"/>
        <v>9000060.45</v>
      </c>
      <c r="I38" s="55"/>
      <c r="J38" s="31"/>
    </row>
    <row r="39" spans="1:10" ht="15" customHeight="1">
      <c r="A39" s="2" t="s">
        <v>62</v>
      </c>
      <c r="B39" s="3" t="s">
        <v>93</v>
      </c>
      <c r="C39" s="15">
        <v>0</v>
      </c>
      <c r="D39" s="15">
        <v>6684442.0600000005</v>
      </c>
      <c r="E39" s="15">
        <v>0</v>
      </c>
      <c r="F39" s="15">
        <v>38430</v>
      </c>
      <c r="G39" s="24">
        <f t="shared" si="0"/>
        <v>6722872.0600000005</v>
      </c>
      <c r="I39" s="55"/>
      <c r="J39" s="31"/>
    </row>
    <row r="40" spans="1:10" ht="15" customHeight="1">
      <c r="A40" s="2" t="s">
        <v>63</v>
      </c>
      <c r="B40" s="3" t="s">
        <v>94</v>
      </c>
      <c r="C40" s="15">
        <v>0</v>
      </c>
      <c r="D40" s="15">
        <v>6359555.109999999</v>
      </c>
      <c r="E40" s="15">
        <v>0</v>
      </c>
      <c r="F40" s="15">
        <v>0</v>
      </c>
      <c r="G40" s="24">
        <f t="shared" si="0"/>
        <v>6359555.109999999</v>
      </c>
      <c r="I40" s="55"/>
      <c r="J40" s="31"/>
    </row>
    <row r="41" spans="1:10" ht="15" customHeight="1">
      <c r="A41" s="2" t="s">
        <v>64</v>
      </c>
      <c r="B41" s="3" t="s">
        <v>95</v>
      </c>
      <c r="C41" s="15">
        <v>0</v>
      </c>
      <c r="D41" s="15">
        <v>4633757.69</v>
      </c>
      <c r="E41" s="15">
        <v>0</v>
      </c>
      <c r="F41" s="15">
        <v>0</v>
      </c>
      <c r="G41" s="24">
        <f t="shared" si="0"/>
        <v>4633757.69</v>
      </c>
      <c r="I41" s="55"/>
      <c r="J41" s="31"/>
    </row>
    <row r="42" spans="1:10" ht="15" customHeight="1">
      <c r="A42" s="2" t="s">
        <v>65</v>
      </c>
      <c r="B42" s="3" t="s">
        <v>96</v>
      </c>
      <c r="C42" s="15">
        <v>0</v>
      </c>
      <c r="D42" s="15">
        <v>2217292.51</v>
      </c>
      <c r="E42" s="15">
        <v>0</v>
      </c>
      <c r="F42" s="15">
        <v>0</v>
      </c>
      <c r="G42" s="24">
        <f t="shared" si="0"/>
        <v>2217292.51</v>
      </c>
      <c r="I42" s="55"/>
      <c r="J42" s="31"/>
    </row>
    <row r="43" spans="1:10" ht="15" customHeight="1">
      <c r="A43" s="2" t="s">
        <v>164</v>
      </c>
      <c r="B43" s="3" t="s">
        <v>162</v>
      </c>
      <c r="C43" s="15">
        <v>0</v>
      </c>
      <c r="D43" s="15">
        <v>1307050.5</v>
      </c>
      <c r="E43" s="15">
        <v>0</v>
      </c>
      <c r="F43" s="15">
        <v>0</v>
      </c>
      <c r="G43" s="24">
        <f t="shared" si="0"/>
        <v>1307050.5</v>
      </c>
      <c r="I43" s="55"/>
      <c r="J43" s="31"/>
    </row>
    <row r="44" spans="1:10" ht="15" customHeight="1">
      <c r="A44" s="59" t="s">
        <v>7</v>
      </c>
      <c r="B44" s="60"/>
      <c r="C44" s="6">
        <f>SUM(C12:C43)</f>
        <v>0</v>
      </c>
      <c r="D44" s="6">
        <f>SUM(D12:D43)</f>
        <v>139033630.06</v>
      </c>
      <c r="E44" s="6">
        <f>SUM(E12:E43)</f>
        <v>1800</v>
      </c>
      <c r="F44" s="6">
        <f>SUM(F12:F43)</f>
        <v>452893.73</v>
      </c>
      <c r="G44" s="6">
        <f>SUM(G12:G43)</f>
        <v>139488323.79000002</v>
      </c>
      <c r="J44" s="31"/>
    </row>
    <row r="45" ht="12.75">
      <c r="A45" s="33" t="s">
        <v>169</v>
      </c>
    </row>
    <row r="46" ht="9.75" customHeight="1">
      <c r="A46" s="33"/>
    </row>
    <row r="47" spans="1:7" ht="12.75">
      <c r="A47" s="38" t="s">
        <v>8</v>
      </c>
      <c r="G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+C44/G44*100</f>
        <v>0</v>
      </c>
    </row>
    <row r="64" spans="3:5" ht="12.75">
      <c r="C64" s="28" t="s">
        <v>114</v>
      </c>
      <c r="D64" s="29">
        <f>+D44/$C$61</f>
        <v>139.03363006</v>
      </c>
      <c r="E64" s="29">
        <f>+D44/G44*100</f>
        <v>99.67402738978744</v>
      </c>
    </row>
    <row r="65" spans="3:5" ht="12.75">
      <c r="C65" s="28" t="s">
        <v>116</v>
      </c>
      <c r="D65" s="29">
        <f>+E44/$C$61</f>
        <v>0.0018</v>
      </c>
      <c r="E65" s="29">
        <f>+E44/G44*100</f>
        <v>0.0012904305902405881</v>
      </c>
    </row>
    <row r="66" spans="3:5" ht="12.75">
      <c r="C66" s="28" t="s">
        <v>118</v>
      </c>
      <c r="D66" s="29">
        <f>+F44/$C$61</f>
        <v>0.45289373</v>
      </c>
      <c r="E66" s="29">
        <f>+F44/G44*100</f>
        <v>0.32468217962231194</v>
      </c>
    </row>
  </sheetData>
  <sheetProtection/>
  <mergeCells count="5">
    <mergeCell ref="A10:A11"/>
    <mergeCell ref="B10:B11"/>
    <mergeCell ref="C10:F10"/>
    <mergeCell ref="G10:G11"/>
    <mergeCell ref="A44:B44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5" t="s">
        <v>30</v>
      </c>
    </row>
    <row r="11" spans="1:8" s="10" customFormat="1" ht="12.75">
      <c r="A11" s="67"/>
      <c r="B11" s="64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4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9" t="s">
        <v>7</v>
      </c>
      <c r="B16" s="60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169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2023-05-29T20:50:04Z</dcterms:modified>
  <cp:category/>
  <cp:version/>
  <cp:contentType/>
  <cp:contentStatus/>
</cp:coreProperties>
</file>