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4710" windowWidth="19440" windowHeight="5385" tabRatio="439" activeTab="2"/>
  </bookViews>
  <sheets>
    <sheet name="CONSOLIDADO" sheetId="11" r:id="rId1"/>
    <sheet name="PLIEGO MINSA" sheetId="5" r:id="rId2"/>
    <sheet name="UE ADSCRITAS AL PLIEGO MINSA" sheetId="9" r:id="rId3"/>
  </sheets>
  <definedNames>
    <definedName name="_xlnm._FilterDatabase" localSheetId="2" hidden="1">'UE ADSCRITAS AL PLIEGO MINSA'!$A$39:$GC$68</definedName>
    <definedName name="_xlnm.Print_Area" localSheetId="0">CONSOLIDADO!$B$2:$E$21</definedName>
    <definedName name="_xlnm.Print_Area" localSheetId="1">'PLIEGO MINSA'!$A$1:$K$355</definedName>
    <definedName name="_xlnm.Print_Area" localSheetId="2">'UE ADSCRITAS AL PLIEGO MINSA'!$A$1:$K$72</definedName>
    <definedName name="_xlnm.Print_Titles" localSheetId="1">'PLIEGO MINSA'!$4:$5</definedName>
    <definedName name="_xlnm.Print_Titles" localSheetId="2">'UE ADSCRITAS AL PLIEGO MINSA'!$5:$5</definedName>
  </definedNames>
  <calcPr calcId="145621"/>
</workbook>
</file>

<file path=xl/calcChain.xml><?xml version="1.0" encoding="utf-8"?>
<calcChain xmlns="http://schemas.openxmlformats.org/spreadsheetml/2006/main">
  <c r="F14" i="9" l="1"/>
  <c r="E12" i="9"/>
  <c r="F7" i="9"/>
  <c r="F6" i="9" s="1"/>
  <c r="H68" i="9"/>
  <c r="H66" i="9"/>
  <c r="H65" i="9"/>
  <c r="H64" i="9"/>
  <c r="H63" i="9"/>
  <c r="H61" i="9"/>
  <c r="H59" i="9"/>
  <c r="H58" i="9"/>
  <c r="H57" i="9"/>
  <c r="H55" i="9"/>
  <c r="H53" i="9"/>
  <c r="H51" i="9"/>
  <c r="H50" i="9"/>
  <c r="H49" i="9"/>
  <c r="H47" i="9"/>
  <c r="H46" i="9"/>
  <c r="H45" i="9"/>
  <c r="H43" i="9"/>
  <c r="H42" i="9"/>
  <c r="H40" i="9"/>
  <c r="H38" i="9"/>
  <c r="H37" i="9"/>
  <c r="H35" i="9"/>
  <c r="H34" i="9"/>
  <c r="H33" i="9"/>
  <c r="H32" i="9"/>
  <c r="H31" i="9"/>
  <c r="H30" i="9"/>
  <c r="H29" i="9"/>
  <c r="H28" i="9"/>
  <c r="H27" i="9"/>
  <c r="H26" i="9"/>
  <c r="H25" i="9"/>
  <c r="H23" i="9"/>
  <c r="H22" i="9"/>
  <c r="H21" i="9"/>
  <c r="H19" i="9"/>
  <c r="H18" i="9"/>
  <c r="H17" i="9"/>
  <c r="H16" i="9"/>
  <c r="H15" i="9"/>
  <c r="H13" i="9"/>
  <c r="H12" i="9"/>
  <c r="H11" i="9"/>
  <c r="H10" i="9"/>
  <c r="H9" i="9"/>
  <c r="H8" i="9"/>
  <c r="D54" i="9"/>
  <c r="E54" i="9"/>
  <c r="F336" i="5" l="1"/>
  <c r="F313" i="5"/>
  <c r="F7" i="5"/>
  <c r="H351" i="5"/>
  <c r="H350" i="5"/>
  <c r="H349" i="5"/>
  <c r="H348" i="5"/>
  <c r="H347" i="5"/>
  <c r="H346" i="5"/>
  <c r="H345" i="5"/>
  <c r="H344" i="5"/>
  <c r="H343" i="5"/>
  <c r="H342" i="5"/>
  <c r="H341" i="5"/>
  <c r="H340" i="5"/>
  <c r="H339" i="5"/>
  <c r="H338" i="5"/>
  <c r="H337" i="5"/>
  <c r="H335" i="5"/>
  <c r="H334" i="5"/>
  <c r="H333" i="5"/>
  <c r="H332" i="5"/>
  <c r="H331" i="5"/>
  <c r="H330" i="5"/>
  <c r="H329" i="5"/>
  <c r="H328" i="5"/>
  <c r="H327" i="5"/>
  <c r="H326" i="5"/>
  <c r="H325" i="5"/>
  <c r="H324" i="5"/>
  <c r="H323" i="5"/>
  <c r="H322" i="5"/>
  <c r="H321" i="5"/>
  <c r="H320" i="5"/>
  <c r="H319" i="5"/>
  <c r="H318" i="5"/>
  <c r="H317" i="5"/>
  <c r="H316" i="5"/>
  <c r="H315" i="5"/>
  <c r="H314"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F6" i="5" l="1"/>
  <c r="D7" i="5"/>
  <c r="J312" i="5"/>
  <c r="K312" i="5" s="1"/>
  <c r="J311" i="5"/>
  <c r="K311" i="5" s="1"/>
  <c r="J310" i="5"/>
  <c r="K310" i="5" s="1"/>
  <c r="J309" i="5"/>
  <c r="K309" i="5" s="1"/>
  <c r="J308" i="5"/>
  <c r="K308" i="5" s="1"/>
  <c r="J307" i="5"/>
  <c r="K307" i="5" s="1"/>
  <c r="J306" i="5"/>
  <c r="K306" i="5" s="1"/>
  <c r="J305" i="5"/>
  <c r="K305" i="5" s="1"/>
  <c r="J304" i="5"/>
  <c r="K304" i="5" s="1"/>
  <c r="J303" i="5"/>
  <c r="K303" i="5" s="1"/>
  <c r="J302" i="5"/>
  <c r="K302" i="5" s="1"/>
  <c r="J301" i="5"/>
  <c r="K301" i="5" s="1"/>
  <c r="J300" i="5"/>
  <c r="K300" i="5" s="1"/>
  <c r="J299" i="5"/>
  <c r="K299" i="5" s="1"/>
  <c r="J298" i="5"/>
  <c r="K298" i="5" s="1"/>
  <c r="J297" i="5"/>
  <c r="K297" i="5" s="1"/>
  <c r="J296" i="5"/>
  <c r="K296" i="5" s="1"/>
  <c r="J295" i="5"/>
  <c r="K295" i="5" s="1"/>
  <c r="J294" i="5"/>
  <c r="K294" i="5" s="1"/>
  <c r="J293" i="5"/>
  <c r="K293" i="5" s="1"/>
  <c r="J292" i="5"/>
  <c r="K292" i="5" s="1"/>
  <c r="J291" i="5"/>
  <c r="K291" i="5" s="1"/>
  <c r="J290" i="5"/>
  <c r="K290" i="5" s="1"/>
  <c r="J289" i="5"/>
  <c r="K289" i="5" s="1"/>
  <c r="J288" i="5"/>
  <c r="K288" i="5" s="1"/>
  <c r="J287" i="5"/>
  <c r="K287" i="5" s="1"/>
  <c r="J286" i="5"/>
  <c r="K286" i="5" s="1"/>
  <c r="J285" i="5"/>
  <c r="K285" i="5" s="1"/>
  <c r="J284" i="5"/>
  <c r="K284" i="5" s="1"/>
  <c r="J283" i="5"/>
  <c r="K283" i="5" s="1"/>
  <c r="J282" i="5"/>
  <c r="K282" i="5" s="1"/>
  <c r="J281" i="5"/>
  <c r="K281" i="5" s="1"/>
  <c r="J280" i="5"/>
  <c r="K280" i="5" s="1"/>
  <c r="J279" i="5"/>
  <c r="K279" i="5" s="1"/>
  <c r="J238" i="5"/>
  <c r="K238" i="5" s="1"/>
  <c r="J237" i="5"/>
  <c r="K237" i="5" s="1"/>
  <c r="J236" i="5"/>
  <c r="K236" i="5" s="1"/>
  <c r="J235" i="5"/>
  <c r="K235" i="5" s="1"/>
  <c r="I234" i="5"/>
  <c r="J234" i="5"/>
  <c r="K234" i="5" s="1"/>
  <c r="J233" i="5"/>
  <c r="K233" i="5" s="1"/>
  <c r="J232" i="5"/>
  <c r="K232" i="5" s="1"/>
  <c r="J231" i="5"/>
  <c r="K231" i="5" s="1"/>
  <c r="J230" i="5"/>
  <c r="K230" i="5" s="1"/>
  <c r="J229" i="5"/>
  <c r="K229" i="5" s="1"/>
  <c r="J228" i="5"/>
  <c r="K228" i="5" s="1"/>
  <c r="J227" i="5"/>
  <c r="K227" i="5" s="1"/>
  <c r="I227" i="5"/>
  <c r="J226" i="5"/>
  <c r="K226" i="5" s="1"/>
  <c r="I226" i="5"/>
  <c r="I225" i="5"/>
  <c r="J225" i="5"/>
  <c r="K225" i="5" s="1"/>
  <c r="J224" i="5"/>
  <c r="K224" i="5" s="1"/>
  <c r="J223" i="5"/>
  <c r="K223" i="5" s="1"/>
  <c r="I223" i="5"/>
  <c r="J222" i="5"/>
  <c r="K222" i="5" s="1"/>
  <c r="I222" i="5"/>
  <c r="J221" i="5"/>
  <c r="K221" i="5" s="1"/>
  <c r="J220" i="5"/>
  <c r="K220" i="5" s="1"/>
  <c r="J219" i="5"/>
  <c r="K219" i="5" s="1"/>
  <c r="J218" i="5"/>
  <c r="K218" i="5" s="1"/>
  <c r="I218" i="5"/>
  <c r="I217" i="5"/>
  <c r="J217" i="5"/>
  <c r="K217" i="5" s="1"/>
  <c r="J216" i="5"/>
  <c r="K216" i="5" s="1"/>
  <c r="I215" i="5"/>
  <c r="J215" i="5"/>
  <c r="K215" i="5" s="1"/>
  <c r="J214" i="5"/>
  <c r="K214" i="5" s="1"/>
  <c r="I213" i="5"/>
  <c r="J213" i="5"/>
  <c r="K213" i="5" s="1"/>
  <c r="J212" i="5"/>
  <c r="K212" i="5" s="1"/>
  <c r="J211" i="5"/>
  <c r="K211" i="5" s="1"/>
  <c r="I211" i="5"/>
  <c r="I210" i="5"/>
  <c r="J210" i="5"/>
  <c r="K210" i="5" s="1"/>
  <c r="I209" i="5"/>
  <c r="J209" i="5"/>
  <c r="K209" i="5" s="1"/>
  <c r="J208" i="5"/>
  <c r="K208" i="5" s="1"/>
  <c r="J207" i="5"/>
  <c r="K207" i="5" s="1"/>
  <c r="I207" i="5"/>
  <c r="J206" i="5"/>
  <c r="K206" i="5" s="1"/>
  <c r="I206" i="5"/>
  <c r="J205" i="5"/>
  <c r="K205" i="5" s="1"/>
  <c r="J204" i="5"/>
  <c r="K204" i="5" s="1"/>
  <c r="J203" i="5"/>
  <c r="K203" i="5" s="1"/>
  <c r="J202" i="5"/>
  <c r="K202" i="5" s="1"/>
  <c r="I202" i="5"/>
  <c r="I201" i="5"/>
  <c r="J201" i="5"/>
  <c r="K201" i="5" s="1"/>
  <c r="J200" i="5"/>
  <c r="K200" i="5" s="1"/>
  <c r="I199" i="5"/>
  <c r="J199" i="5"/>
  <c r="K199" i="5" s="1"/>
  <c r="J198" i="5"/>
  <c r="K198" i="5" s="1"/>
  <c r="J197" i="5"/>
  <c r="K197" i="5" s="1"/>
  <c r="J196" i="5"/>
  <c r="K196" i="5" s="1"/>
  <c r="I195" i="5"/>
  <c r="J195" i="5"/>
  <c r="K195" i="5" s="1"/>
  <c r="J194" i="5"/>
  <c r="K194" i="5" s="1"/>
  <c r="J193" i="5"/>
  <c r="K193" i="5" s="1"/>
  <c r="J192" i="5"/>
  <c r="K192" i="5" s="1"/>
  <c r="I191" i="5"/>
  <c r="J191" i="5"/>
  <c r="K191" i="5" s="1"/>
  <c r="J190" i="5"/>
  <c r="K190" i="5" s="1"/>
  <c r="I189" i="5"/>
  <c r="J188" i="5"/>
  <c r="K188" i="5" s="1"/>
  <c r="I187" i="5"/>
  <c r="J187" i="5"/>
  <c r="K187" i="5" s="1"/>
  <c r="J186" i="5"/>
  <c r="K186" i="5" s="1"/>
  <c r="J185" i="5"/>
  <c r="K185" i="5" s="1"/>
  <c r="J184" i="5"/>
  <c r="K184" i="5" s="1"/>
  <c r="I183" i="5"/>
  <c r="J183" i="5"/>
  <c r="K183" i="5" s="1"/>
  <c r="J182" i="5"/>
  <c r="K182" i="5" s="1"/>
  <c r="J181" i="5"/>
  <c r="K181" i="5" s="1"/>
  <c r="J180" i="5"/>
  <c r="K180" i="5" s="1"/>
  <c r="I179" i="5"/>
  <c r="J179" i="5"/>
  <c r="K179" i="5" s="1"/>
  <c r="I178" i="5"/>
  <c r="J178" i="5"/>
  <c r="K178" i="5" s="1"/>
  <c r="J177" i="5"/>
  <c r="K177" i="5" s="1"/>
  <c r="J176" i="5"/>
  <c r="K176" i="5" s="1"/>
  <c r="I176" i="5"/>
  <c r="I175" i="5"/>
  <c r="J175" i="5"/>
  <c r="K175" i="5" s="1"/>
  <c r="I174" i="5"/>
  <c r="J174" i="5"/>
  <c r="K174" i="5" s="1"/>
  <c r="J173" i="5"/>
  <c r="K173" i="5" s="1"/>
  <c r="J172" i="5"/>
  <c r="K172" i="5" s="1"/>
  <c r="I172" i="5"/>
  <c r="I171" i="5"/>
  <c r="J171" i="5"/>
  <c r="K171" i="5" s="1"/>
  <c r="I170" i="5"/>
  <c r="J170" i="5"/>
  <c r="K170" i="5" s="1"/>
  <c r="I169" i="5"/>
  <c r="I168" i="5"/>
  <c r="I167" i="5"/>
  <c r="J167" i="5"/>
  <c r="K167" i="5" s="1"/>
  <c r="I166" i="5"/>
  <c r="J166" i="5"/>
  <c r="K166" i="5" s="1"/>
  <c r="J165" i="5"/>
  <c r="K165" i="5" s="1"/>
  <c r="I164" i="5"/>
  <c r="I163" i="5"/>
  <c r="J163" i="5"/>
  <c r="K163" i="5" s="1"/>
  <c r="I162" i="5"/>
  <c r="J162" i="5"/>
  <c r="K162" i="5" s="1"/>
  <c r="J161" i="5"/>
  <c r="K161" i="5" s="1"/>
  <c r="I160" i="5"/>
  <c r="I159" i="5"/>
  <c r="J159" i="5"/>
  <c r="K159" i="5" s="1"/>
  <c r="I158" i="5"/>
  <c r="J158" i="5"/>
  <c r="K158" i="5" s="1"/>
  <c r="J157" i="5"/>
  <c r="K157" i="5" s="1"/>
  <c r="I156" i="5"/>
  <c r="J155" i="5"/>
  <c r="K155" i="5" s="1"/>
  <c r="I154" i="5"/>
  <c r="J154" i="5"/>
  <c r="K154" i="5" s="1"/>
  <c r="J153" i="5"/>
  <c r="K153" i="5" s="1"/>
  <c r="I152" i="5"/>
  <c r="I151" i="5"/>
  <c r="I150" i="5"/>
  <c r="J150" i="5"/>
  <c r="K150" i="5" s="1"/>
  <c r="I149" i="5"/>
  <c r="I148" i="5"/>
  <c r="I147" i="5"/>
  <c r="J147" i="5"/>
  <c r="K147" i="5" s="1"/>
  <c r="I146" i="5"/>
  <c r="J146" i="5"/>
  <c r="K146" i="5" s="1"/>
  <c r="I145" i="5"/>
  <c r="J145" i="5"/>
  <c r="K145" i="5" s="1"/>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J71" i="5"/>
  <c r="K71" i="5" s="1"/>
  <c r="J70" i="5"/>
  <c r="K70" i="5" s="1"/>
  <c r="J69" i="5"/>
  <c r="K69" i="5" s="1"/>
  <c r="I68" i="5"/>
  <c r="J68" i="5"/>
  <c r="K68" i="5" s="1"/>
  <c r="J67" i="5"/>
  <c r="K67" i="5" s="1"/>
  <c r="J66" i="5"/>
  <c r="K66" i="5" s="1"/>
  <c r="J65" i="5"/>
  <c r="K65" i="5" s="1"/>
  <c r="J64" i="5"/>
  <c r="K64" i="5" s="1"/>
  <c r="J63" i="5"/>
  <c r="K63" i="5" s="1"/>
  <c r="J62" i="5"/>
  <c r="K62" i="5" s="1"/>
  <c r="J61" i="5"/>
  <c r="K61" i="5" s="1"/>
  <c r="J60" i="5"/>
  <c r="K60" i="5" s="1"/>
  <c r="J59" i="5"/>
  <c r="K59" i="5" s="1"/>
  <c r="J58" i="5"/>
  <c r="K58" i="5" s="1"/>
  <c r="J57" i="5"/>
  <c r="K57" i="5" s="1"/>
  <c r="I56" i="5"/>
  <c r="J56" i="5"/>
  <c r="K56" i="5" s="1"/>
  <c r="J55" i="5"/>
  <c r="K55" i="5" s="1"/>
  <c r="J54" i="5"/>
  <c r="K54" i="5" s="1"/>
  <c r="J53" i="5"/>
  <c r="K53" i="5" s="1"/>
  <c r="J52" i="5"/>
  <c r="K52" i="5" s="1"/>
  <c r="J51" i="5"/>
  <c r="K51" i="5" s="1"/>
  <c r="J50" i="5"/>
  <c r="K50" i="5" s="1"/>
  <c r="J49" i="5"/>
  <c r="K49" i="5" s="1"/>
  <c r="I48" i="5"/>
  <c r="J48" i="5"/>
  <c r="K48" i="5" s="1"/>
  <c r="J47" i="5"/>
  <c r="K47" i="5" s="1"/>
  <c r="J46" i="5"/>
  <c r="K46" i="5" s="1"/>
  <c r="G67" i="9"/>
  <c r="H67" i="9" s="1"/>
  <c r="G62" i="9"/>
  <c r="H62" i="9" s="1"/>
  <c r="G60" i="9"/>
  <c r="H60" i="9" s="1"/>
  <c r="G56" i="9"/>
  <c r="H56" i="9" s="1"/>
  <c r="G54" i="9"/>
  <c r="H54" i="9" s="1"/>
  <c r="G52" i="9"/>
  <c r="H52" i="9" s="1"/>
  <c r="G48" i="9"/>
  <c r="H48" i="9" s="1"/>
  <c r="I155" i="5" l="1"/>
  <c r="I50" i="5"/>
  <c r="I58" i="5"/>
  <c r="I64" i="5"/>
  <c r="J151" i="5"/>
  <c r="K151" i="5" s="1"/>
  <c r="I182" i="5"/>
  <c r="I186" i="5"/>
  <c r="I190" i="5"/>
  <c r="I194" i="5"/>
  <c r="I198" i="5"/>
  <c r="I203" i="5"/>
  <c r="I205" i="5"/>
  <c r="I214" i="5"/>
  <c r="I219" i="5"/>
  <c r="I221" i="5"/>
  <c r="I232" i="5"/>
  <c r="I46" i="5"/>
  <c r="I54" i="5"/>
  <c r="J148" i="5"/>
  <c r="K148" i="5" s="1"/>
  <c r="J152" i="5"/>
  <c r="K152" i="5" s="1"/>
  <c r="J156" i="5"/>
  <c r="K156" i="5" s="1"/>
  <c r="J160" i="5"/>
  <c r="K160" i="5" s="1"/>
  <c r="J164" i="5"/>
  <c r="K164" i="5" s="1"/>
  <c r="J168" i="5"/>
  <c r="K168" i="5" s="1"/>
  <c r="I236" i="5"/>
  <c r="I52" i="5"/>
  <c r="I60" i="5"/>
  <c r="I47" i="5"/>
  <c r="I49" i="5"/>
  <c r="I53" i="5"/>
  <c r="I55" i="5"/>
  <c r="I59" i="5"/>
  <c r="I65" i="5"/>
  <c r="I153" i="5"/>
  <c r="I157" i="5"/>
  <c r="I161" i="5"/>
  <c r="I165" i="5"/>
  <c r="I173" i="5"/>
  <c r="I177" i="5"/>
  <c r="I181" i="5"/>
  <c r="I185" i="5"/>
  <c r="I193" i="5"/>
  <c r="I197" i="5"/>
  <c r="J149" i="5"/>
  <c r="K149" i="5" s="1"/>
  <c r="J169" i="5"/>
  <c r="K169" i="5" s="1"/>
  <c r="I180" i="5"/>
  <c r="I184" i="5"/>
  <c r="I188" i="5"/>
  <c r="J189" i="5"/>
  <c r="K189" i="5" s="1"/>
  <c r="I192" i="5"/>
  <c r="I196" i="5"/>
  <c r="I200" i="5"/>
  <c r="I204" i="5"/>
  <c r="I208" i="5"/>
  <c r="I212" i="5"/>
  <c r="I216" i="5"/>
  <c r="I220" i="5"/>
  <c r="I224" i="5"/>
  <c r="I228" i="5"/>
  <c r="I230" i="5"/>
  <c r="I238" i="5"/>
  <c r="I51" i="5"/>
  <c r="I57" i="5"/>
  <c r="I61" i="5"/>
  <c r="I69" i="5"/>
  <c r="J250" i="5"/>
  <c r="K250" i="5" s="1"/>
  <c r="I250" i="5"/>
  <c r="I72" i="5"/>
  <c r="J72" i="5"/>
  <c r="K72" i="5" s="1"/>
  <c r="I74" i="5"/>
  <c r="J74" i="5"/>
  <c r="K74" i="5" s="1"/>
  <c r="I76" i="5"/>
  <c r="J76" i="5"/>
  <c r="K76" i="5" s="1"/>
  <c r="I78" i="5"/>
  <c r="J78" i="5"/>
  <c r="K78" i="5" s="1"/>
  <c r="J246" i="5"/>
  <c r="K246" i="5" s="1"/>
  <c r="I246" i="5"/>
  <c r="J258" i="5"/>
  <c r="K258" i="5" s="1"/>
  <c r="I258" i="5"/>
  <c r="J266" i="5"/>
  <c r="K266" i="5" s="1"/>
  <c r="I266" i="5"/>
  <c r="J270" i="5"/>
  <c r="K270" i="5" s="1"/>
  <c r="I270" i="5"/>
  <c r="J278" i="5"/>
  <c r="K278" i="5" s="1"/>
  <c r="I278" i="5"/>
  <c r="I63" i="5"/>
  <c r="I67" i="5"/>
  <c r="I71" i="5"/>
  <c r="I73" i="5"/>
  <c r="J73" i="5"/>
  <c r="K73" i="5" s="1"/>
  <c r="I75" i="5"/>
  <c r="J75" i="5"/>
  <c r="K75" i="5" s="1"/>
  <c r="I77" i="5"/>
  <c r="J77" i="5"/>
  <c r="K77" i="5" s="1"/>
  <c r="I79" i="5"/>
  <c r="J79" i="5"/>
  <c r="K79" i="5" s="1"/>
  <c r="J242" i="5"/>
  <c r="K242" i="5" s="1"/>
  <c r="I242" i="5"/>
  <c r="J254" i="5"/>
  <c r="K254" i="5" s="1"/>
  <c r="I254" i="5"/>
  <c r="J262" i="5"/>
  <c r="K262" i="5" s="1"/>
  <c r="I262" i="5"/>
  <c r="J274" i="5"/>
  <c r="K274" i="5" s="1"/>
  <c r="I274" i="5"/>
  <c r="I62" i="5"/>
  <c r="I66" i="5"/>
  <c r="I70" i="5"/>
  <c r="J80" i="5"/>
  <c r="K80" i="5" s="1"/>
  <c r="J81" i="5"/>
  <c r="K81" i="5" s="1"/>
  <c r="J82" i="5"/>
  <c r="K82" i="5" s="1"/>
  <c r="J83" i="5"/>
  <c r="K83" i="5" s="1"/>
  <c r="J84" i="5"/>
  <c r="K84" i="5" s="1"/>
  <c r="J85" i="5"/>
  <c r="K85" i="5" s="1"/>
  <c r="J86" i="5"/>
  <c r="K86" i="5" s="1"/>
  <c r="J87" i="5"/>
  <c r="K87" i="5" s="1"/>
  <c r="J88" i="5"/>
  <c r="K88" i="5" s="1"/>
  <c r="J89" i="5"/>
  <c r="K89" i="5" s="1"/>
  <c r="J90" i="5"/>
  <c r="K90" i="5" s="1"/>
  <c r="J91" i="5"/>
  <c r="K91" i="5" s="1"/>
  <c r="J92" i="5"/>
  <c r="K92" i="5" s="1"/>
  <c r="J93" i="5"/>
  <c r="K93" i="5" s="1"/>
  <c r="J94" i="5"/>
  <c r="K94" i="5" s="1"/>
  <c r="J95" i="5"/>
  <c r="K95" i="5" s="1"/>
  <c r="J96" i="5"/>
  <c r="K96" i="5" s="1"/>
  <c r="J97" i="5"/>
  <c r="K97" i="5" s="1"/>
  <c r="J98" i="5"/>
  <c r="K98" i="5" s="1"/>
  <c r="J99" i="5"/>
  <c r="K99" i="5" s="1"/>
  <c r="J100" i="5"/>
  <c r="K100" i="5" s="1"/>
  <c r="J101" i="5"/>
  <c r="K101" i="5" s="1"/>
  <c r="J102" i="5"/>
  <c r="K102" i="5" s="1"/>
  <c r="J103" i="5"/>
  <c r="K103" i="5" s="1"/>
  <c r="J104" i="5"/>
  <c r="K104" i="5" s="1"/>
  <c r="J105" i="5"/>
  <c r="K105" i="5" s="1"/>
  <c r="J106" i="5"/>
  <c r="K106" i="5" s="1"/>
  <c r="J107" i="5"/>
  <c r="K107" i="5" s="1"/>
  <c r="J108" i="5"/>
  <c r="K108" i="5" s="1"/>
  <c r="J109" i="5"/>
  <c r="K109" i="5" s="1"/>
  <c r="J110" i="5"/>
  <c r="K110" i="5" s="1"/>
  <c r="J111" i="5"/>
  <c r="K111" i="5" s="1"/>
  <c r="J112" i="5"/>
  <c r="K112" i="5" s="1"/>
  <c r="J113" i="5"/>
  <c r="K113" i="5" s="1"/>
  <c r="J114" i="5"/>
  <c r="K114" i="5" s="1"/>
  <c r="J115" i="5"/>
  <c r="K115" i="5" s="1"/>
  <c r="J116" i="5"/>
  <c r="K116" i="5" s="1"/>
  <c r="J117" i="5"/>
  <c r="K117" i="5" s="1"/>
  <c r="J118" i="5"/>
  <c r="K118" i="5" s="1"/>
  <c r="J119" i="5"/>
  <c r="K119" i="5" s="1"/>
  <c r="J120" i="5"/>
  <c r="K120" i="5" s="1"/>
  <c r="J121" i="5"/>
  <c r="K121" i="5" s="1"/>
  <c r="J122" i="5"/>
  <c r="K122" i="5" s="1"/>
  <c r="J123" i="5"/>
  <c r="K123" i="5" s="1"/>
  <c r="J124" i="5"/>
  <c r="K124" i="5" s="1"/>
  <c r="J125" i="5"/>
  <c r="K125" i="5" s="1"/>
  <c r="J126" i="5"/>
  <c r="K126" i="5" s="1"/>
  <c r="J127" i="5"/>
  <c r="K127" i="5" s="1"/>
  <c r="J128" i="5"/>
  <c r="K128" i="5" s="1"/>
  <c r="J129" i="5"/>
  <c r="K129" i="5" s="1"/>
  <c r="J130" i="5"/>
  <c r="K130" i="5" s="1"/>
  <c r="J131" i="5"/>
  <c r="K131" i="5" s="1"/>
  <c r="J132" i="5"/>
  <c r="K132" i="5" s="1"/>
  <c r="J133" i="5"/>
  <c r="K133" i="5" s="1"/>
  <c r="J134" i="5"/>
  <c r="K134" i="5" s="1"/>
  <c r="J135" i="5"/>
  <c r="K135" i="5" s="1"/>
  <c r="J136" i="5"/>
  <c r="K136" i="5" s="1"/>
  <c r="J137" i="5"/>
  <c r="K137" i="5" s="1"/>
  <c r="J138" i="5"/>
  <c r="K138" i="5" s="1"/>
  <c r="J139" i="5"/>
  <c r="K139" i="5" s="1"/>
  <c r="J140" i="5"/>
  <c r="K140" i="5" s="1"/>
  <c r="J141" i="5"/>
  <c r="K141" i="5" s="1"/>
  <c r="J142" i="5"/>
  <c r="K142" i="5" s="1"/>
  <c r="J143" i="5"/>
  <c r="K143" i="5" s="1"/>
  <c r="J144" i="5"/>
  <c r="K144" i="5" s="1"/>
  <c r="J241" i="5"/>
  <c r="K241" i="5" s="1"/>
  <c r="I241" i="5"/>
  <c r="J245" i="5"/>
  <c r="K245" i="5" s="1"/>
  <c r="I245" i="5"/>
  <c r="J249" i="5"/>
  <c r="K249" i="5" s="1"/>
  <c r="I249" i="5"/>
  <c r="J253" i="5"/>
  <c r="K253" i="5" s="1"/>
  <c r="I253" i="5"/>
  <c r="J257" i="5"/>
  <c r="K257" i="5" s="1"/>
  <c r="I257" i="5"/>
  <c r="J261" i="5"/>
  <c r="K261" i="5" s="1"/>
  <c r="I261" i="5"/>
  <c r="J265" i="5"/>
  <c r="K265" i="5" s="1"/>
  <c r="I265" i="5"/>
  <c r="J269" i="5"/>
  <c r="K269" i="5" s="1"/>
  <c r="I269" i="5"/>
  <c r="J273" i="5"/>
  <c r="K273" i="5" s="1"/>
  <c r="I273" i="5"/>
  <c r="J277" i="5"/>
  <c r="K277" i="5" s="1"/>
  <c r="I277" i="5"/>
  <c r="J239" i="5"/>
  <c r="K239" i="5" s="1"/>
  <c r="I239" i="5"/>
  <c r="J243" i="5"/>
  <c r="K243" i="5" s="1"/>
  <c r="I243" i="5"/>
  <c r="J247" i="5"/>
  <c r="K247" i="5" s="1"/>
  <c r="I247" i="5"/>
  <c r="J251" i="5"/>
  <c r="K251" i="5" s="1"/>
  <c r="I251" i="5"/>
  <c r="J255" i="5"/>
  <c r="K255" i="5" s="1"/>
  <c r="I255" i="5"/>
  <c r="J259" i="5"/>
  <c r="K259" i="5" s="1"/>
  <c r="I259" i="5"/>
  <c r="J263" i="5"/>
  <c r="K263" i="5" s="1"/>
  <c r="I263" i="5"/>
  <c r="J267" i="5"/>
  <c r="K267" i="5" s="1"/>
  <c r="I267" i="5"/>
  <c r="J271" i="5"/>
  <c r="K271" i="5" s="1"/>
  <c r="I271" i="5"/>
  <c r="J275" i="5"/>
  <c r="K275" i="5" s="1"/>
  <c r="I275" i="5"/>
  <c r="I229" i="5"/>
  <c r="I231" i="5"/>
  <c r="I233" i="5"/>
  <c r="I235" i="5"/>
  <c r="I237" i="5"/>
  <c r="J240" i="5"/>
  <c r="K240" i="5" s="1"/>
  <c r="I240" i="5"/>
  <c r="J244" i="5"/>
  <c r="K244" i="5" s="1"/>
  <c r="I244" i="5"/>
  <c r="J248" i="5"/>
  <c r="K248" i="5" s="1"/>
  <c r="I248" i="5"/>
  <c r="J252" i="5"/>
  <c r="K252" i="5" s="1"/>
  <c r="I252" i="5"/>
  <c r="J256" i="5"/>
  <c r="K256" i="5" s="1"/>
  <c r="I256" i="5"/>
  <c r="J260" i="5"/>
  <c r="K260" i="5" s="1"/>
  <c r="I260" i="5"/>
  <c r="J264" i="5"/>
  <c r="K264" i="5" s="1"/>
  <c r="I264" i="5"/>
  <c r="J268" i="5"/>
  <c r="K268" i="5" s="1"/>
  <c r="I268" i="5"/>
  <c r="J272" i="5"/>
  <c r="K272" i="5" s="1"/>
  <c r="I272" i="5"/>
  <c r="J276" i="5"/>
  <c r="K276" i="5" s="1"/>
  <c r="I276"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G44" i="9"/>
  <c r="H44" i="9" s="1"/>
  <c r="G41" i="9"/>
  <c r="H41" i="9" s="1"/>
  <c r="G39" i="9"/>
  <c r="H39" i="9" s="1"/>
  <c r="G36" i="9"/>
  <c r="H36" i="9" s="1"/>
  <c r="G24" i="9"/>
  <c r="H24" i="9" s="1"/>
  <c r="G20" i="9"/>
  <c r="H20" i="9" s="1"/>
  <c r="G7" i="9"/>
  <c r="H7" i="9" s="1"/>
  <c r="G7" i="5"/>
  <c r="H7" i="5" s="1"/>
  <c r="G14" i="9" l="1"/>
  <c r="H14" i="9" s="1"/>
  <c r="E7" i="5"/>
  <c r="E62" i="9" l="1"/>
  <c r="D62" i="9"/>
  <c r="J66" i="9"/>
  <c r="K66" i="9" s="1"/>
  <c r="D313" i="5"/>
  <c r="D67" i="9"/>
  <c r="D15" i="9"/>
  <c r="D20" i="9"/>
  <c r="D24" i="9"/>
  <c r="I320" i="5"/>
  <c r="J320" i="5" l="1"/>
  <c r="K320" i="5" s="1"/>
  <c r="I66" i="9"/>
  <c r="I25" i="9"/>
  <c r="J30" i="9"/>
  <c r="K30" i="9" s="1"/>
  <c r="J29" i="9"/>
  <c r="K29" i="9" s="1"/>
  <c r="J28" i="9"/>
  <c r="K28" i="9" s="1"/>
  <c r="J27" i="9"/>
  <c r="K27" i="9" s="1"/>
  <c r="J26" i="9"/>
  <c r="K26" i="9" s="1"/>
  <c r="J25" i="9"/>
  <c r="K25" i="9" s="1"/>
  <c r="J32" i="9"/>
  <c r="K32" i="9" s="1"/>
  <c r="E24" i="9"/>
  <c r="I32" i="9" l="1"/>
  <c r="I28" i="9"/>
  <c r="I29" i="9"/>
  <c r="I26" i="9"/>
  <c r="I30" i="9"/>
  <c r="I27" i="9"/>
  <c r="J351" i="5"/>
  <c r="K351" i="5" s="1"/>
  <c r="I351" i="5" l="1"/>
  <c r="G336" i="5"/>
  <c r="H336" i="5" s="1"/>
  <c r="D336" i="5"/>
  <c r="E336" i="5" l="1"/>
  <c r="I57" i="9" l="1"/>
  <c r="I330" i="5"/>
  <c r="G313" i="5"/>
  <c r="H313" i="5" s="1"/>
  <c r="J330" i="5" l="1"/>
  <c r="K330" i="5" s="1"/>
  <c r="J57" i="9"/>
  <c r="K57" i="9" s="1"/>
  <c r="G6" i="9" l="1"/>
  <c r="H6" i="9" s="1"/>
  <c r="D60" i="9"/>
  <c r="D56" i="9"/>
  <c r="J65" i="9"/>
  <c r="K65" i="9" s="1"/>
  <c r="J64" i="9"/>
  <c r="K64" i="9" s="1"/>
  <c r="J63" i="9"/>
  <c r="K63" i="9" s="1"/>
  <c r="J62" i="9" l="1"/>
  <c r="I63" i="9"/>
  <c r="I64" i="9"/>
  <c r="I65" i="9"/>
  <c r="J59" i="9"/>
  <c r="K59" i="9" s="1"/>
  <c r="J58" i="9"/>
  <c r="K58" i="9" s="1"/>
  <c r="J45" i="9"/>
  <c r="K45" i="9" s="1"/>
  <c r="D36" i="9"/>
  <c r="J38" i="9"/>
  <c r="K38" i="9" s="1"/>
  <c r="J37" i="9"/>
  <c r="K37" i="9" s="1"/>
  <c r="J17" i="9"/>
  <c r="K17" i="9" s="1"/>
  <c r="J16" i="9"/>
  <c r="K16" i="9" s="1"/>
  <c r="E67" i="9"/>
  <c r="E60" i="9"/>
  <c r="J335" i="5"/>
  <c r="K335" i="5" s="1"/>
  <c r="J334" i="5"/>
  <c r="K334" i="5" s="1"/>
  <c r="J333" i="5"/>
  <c r="K333" i="5" s="1"/>
  <c r="J332" i="5"/>
  <c r="K332" i="5" s="1"/>
  <c r="J331" i="5"/>
  <c r="K331" i="5" s="1"/>
  <c r="J329" i="5"/>
  <c r="K329" i="5" s="1"/>
  <c r="J328" i="5"/>
  <c r="K328" i="5" s="1"/>
  <c r="J327" i="5"/>
  <c r="K327" i="5" s="1"/>
  <c r="J326" i="5"/>
  <c r="K326" i="5" s="1"/>
  <c r="J324" i="5"/>
  <c r="K324" i="5" s="1"/>
  <c r="J323" i="5"/>
  <c r="K323" i="5" s="1"/>
  <c r="I321" i="5"/>
  <c r="I319" i="5"/>
  <c r="I318" i="5"/>
  <c r="J317" i="5"/>
  <c r="K317" i="5" s="1"/>
  <c r="I316" i="5"/>
  <c r="J35" i="5"/>
  <c r="K35" i="5" s="1"/>
  <c r="J32" i="5"/>
  <c r="K32" i="5" s="1"/>
  <c r="J31" i="5"/>
  <c r="K31" i="5" s="1"/>
  <c r="J30" i="5"/>
  <c r="K30" i="5" s="1"/>
  <c r="I29" i="5"/>
  <c r="J28" i="5"/>
  <c r="K28" i="5" s="1"/>
  <c r="J27" i="5"/>
  <c r="K27" i="5" s="1"/>
  <c r="I26" i="5"/>
  <c r="J25" i="5"/>
  <c r="K25" i="5" s="1"/>
  <c r="J24" i="5"/>
  <c r="K24" i="5" s="1"/>
  <c r="J23" i="5"/>
  <c r="K23" i="5" s="1"/>
  <c r="J318" i="5" l="1"/>
  <c r="K318" i="5" s="1"/>
  <c r="J36" i="9"/>
  <c r="I23" i="5"/>
  <c r="I31" i="5"/>
  <c r="I27" i="5"/>
  <c r="I28" i="5"/>
  <c r="I24" i="5"/>
  <c r="I32" i="5"/>
  <c r="J319" i="5"/>
  <c r="K319" i="5" s="1"/>
  <c r="J29" i="5"/>
  <c r="K29" i="5" s="1"/>
  <c r="J26" i="5"/>
  <c r="K26" i="5" s="1"/>
  <c r="I317" i="5"/>
  <c r="I25" i="5"/>
  <c r="J316" i="5"/>
  <c r="K316" i="5" s="1"/>
  <c r="I30" i="5"/>
  <c r="I35" i="5"/>
  <c r="J321" i="5"/>
  <c r="K321" i="5" s="1"/>
  <c r="I58" i="9"/>
  <c r="I59" i="9"/>
  <c r="I45" i="9"/>
  <c r="I37" i="9"/>
  <c r="I38" i="9"/>
  <c r="I17" i="9"/>
  <c r="I16" i="9"/>
  <c r="I326" i="5"/>
  <c r="I327" i="5"/>
  <c r="I328" i="5"/>
  <c r="I329" i="5"/>
  <c r="I331" i="5"/>
  <c r="I332" i="5"/>
  <c r="I333" i="5"/>
  <c r="I334" i="5"/>
  <c r="I335" i="5"/>
  <c r="I323" i="5"/>
  <c r="I324" i="5"/>
  <c r="I62" i="9"/>
  <c r="E56" i="9"/>
  <c r="E36" i="9"/>
  <c r="I36" i="9" s="1"/>
  <c r="E15" i="9"/>
  <c r="E313" i="5"/>
  <c r="E7" i="9" l="1"/>
  <c r="I8" i="5"/>
  <c r="I325" i="5"/>
  <c r="J322" i="5"/>
  <c r="K322" i="5" s="1"/>
  <c r="J315" i="5"/>
  <c r="K315" i="5" s="1"/>
  <c r="I314" i="5"/>
  <c r="J45" i="5"/>
  <c r="K45" i="5" s="1"/>
  <c r="J34" i="5"/>
  <c r="K34" i="5" s="1"/>
  <c r="I33" i="5"/>
  <c r="J20" i="5"/>
  <c r="K20" i="5" s="1"/>
  <c r="I7" i="9" l="1"/>
  <c r="I322" i="5"/>
  <c r="D6" i="5"/>
  <c r="I45" i="5"/>
  <c r="I315" i="5"/>
  <c r="I34" i="5"/>
  <c r="J314" i="5"/>
  <c r="K314" i="5" s="1"/>
  <c r="I20" i="5"/>
  <c r="J313" i="5"/>
  <c r="J33" i="5"/>
  <c r="K33" i="5" s="1"/>
  <c r="J325" i="5"/>
  <c r="K325" i="5" s="1"/>
  <c r="J8" i="5"/>
  <c r="C17" i="11"/>
  <c r="I313" i="5" l="1"/>
  <c r="D17" i="11"/>
  <c r="E17" i="11" s="1"/>
  <c r="J350" i="5"/>
  <c r="K350" i="5" s="1"/>
  <c r="J43" i="5"/>
  <c r="K43" i="5" s="1"/>
  <c r="J42" i="5"/>
  <c r="K42" i="5" s="1"/>
  <c r="J41" i="5"/>
  <c r="K41" i="5" s="1"/>
  <c r="J40" i="5"/>
  <c r="K40" i="5" s="1"/>
  <c r="J39" i="5"/>
  <c r="K39" i="5" s="1"/>
  <c r="J38" i="5"/>
  <c r="K38" i="5" s="1"/>
  <c r="J37" i="5"/>
  <c r="K37" i="5" s="1"/>
  <c r="J36" i="5"/>
  <c r="K36" i="5" s="1"/>
  <c r="J9" i="5"/>
  <c r="K9" i="5" s="1"/>
  <c r="I11" i="9"/>
  <c r="I10" i="9"/>
  <c r="D7" i="9"/>
  <c r="J7" i="9" s="1"/>
  <c r="E6" i="5"/>
  <c r="D20" i="11" l="1"/>
  <c r="J10" i="9"/>
  <c r="K10" i="9" s="1"/>
  <c r="I36" i="5"/>
  <c r="I40" i="5"/>
  <c r="J11" i="9"/>
  <c r="K11" i="9" s="1"/>
  <c r="I9" i="5"/>
  <c r="I37" i="5"/>
  <c r="I41" i="5"/>
  <c r="I350" i="5"/>
  <c r="I38" i="5"/>
  <c r="I42" i="5"/>
  <c r="I39" i="5"/>
  <c r="I43" i="5"/>
  <c r="J13" i="9"/>
  <c r="K13" i="9" s="1"/>
  <c r="I8" i="9"/>
  <c r="E20" i="9"/>
  <c r="I68" i="9"/>
  <c r="I67" i="9"/>
  <c r="I61" i="9"/>
  <c r="I60" i="9"/>
  <c r="J55" i="9"/>
  <c r="K55" i="9" s="1"/>
  <c r="J51" i="9"/>
  <c r="K51" i="9" s="1"/>
  <c r="I50" i="9"/>
  <c r="J49" i="9"/>
  <c r="K49" i="9" s="1"/>
  <c r="E48" i="9"/>
  <c r="D48" i="9"/>
  <c r="J47" i="9"/>
  <c r="K47" i="9" s="1"/>
  <c r="J46" i="9"/>
  <c r="K46" i="9" s="1"/>
  <c r="I43" i="9"/>
  <c r="J42" i="9"/>
  <c r="K42" i="9" s="1"/>
  <c r="E41" i="9"/>
  <c r="D41" i="9"/>
  <c r="J40" i="9"/>
  <c r="K40" i="9" s="1"/>
  <c r="I35" i="9"/>
  <c r="E34" i="9"/>
  <c r="D34" i="9"/>
  <c r="I31" i="9"/>
  <c r="J23" i="9"/>
  <c r="K23" i="9" s="1"/>
  <c r="I22" i="9"/>
  <c r="J19" i="9"/>
  <c r="K19" i="9" s="1"/>
  <c r="J18" i="9"/>
  <c r="K18" i="9" s="1"/>
  <c r="C20" i="11"/>
  <c r="J9" i="9"/>
  <c r="K9" i="9" s="1"/>
  <c r="C19" i="11"/>
  <c r="I349" i="5"/>
  <c r="J348" i="5"/>
  <c r="K348" i="5" s="1"/>
  <c r="J347" i="5"/>
  <c r="K347" i="5" s="1"/>
  <c r="J346" i="5"/>
  <c r="K346" i="5" s="1"/>
  <c r="J345" i="5"/>
  <c r="K345" i="5" s="1"/>
  <c r="J344" i="5"/>
  <c r="K344" i="5" s="1"/>
  <c r="J343" i="5"/>
  <c r="K343" i="5" s="1"/>
  <c r="I342" i="5"/>
  <c r="J341" i="5"/>
  <c r="K341" i="5" s="1"/>
  <c r="J340" i="5"/>
  <c r="K340" i="5" s="1"/>
  <c r="I339" i="5"/>
  <c r="G6" i="5"/>
  <c r="H6" i="5" s="1"/>
  <c r="J338" i="5"/>
  <c r="K338" i="5" s="1"/>
  <c r="J337" i="5"/>
  <c r="C18" i="11"/>
  <c r="J44" i="5"/>
  <c r="I22" i="5"/>
  <c r="J19" i="5"/>
  <c r="K19" i="5" s="1"/>
  <c r="J18" i="5"/>
  <c r="K18" i="5" s="1"/>
  <c r="I17" i="5"/>
  <c r="J16" i="5"/>
  <c r="K16" i="5" s="1"/>
  <c r="I15" i="5"/>
  <c r="J14" i="5"/>
  <c r="K14" i="5" s="1"/>
  <c r="J13" i="5"/>
  <c r="K13" i="5" s="1"/>
  <c r="J12" i="5"/>
  <c r="K12" i="5" s="1"/>
  <c r="J11" i="5"/>
  <c r="K11" i="5" s="1"/>
  <c r="D44" i="9"/>
  <c r="E44" i="9"/>
  <c r="D52" i="9"/>
  <c r="E52" i="9"/>
  <c r="D39" i="9"/>
  <c r="E39" i="9"/>
  <c r="J56" i="9"/>
  <c r="I55" i="9"/>
  <c r="E14" i="9" l="1"/>
  <c r="C21" i="11" s="1"/>
  <c r="D14" i="9"/>
  <c r="D6" i="9" s="1"/>
  <c r="J68" i="9"/>
  <c r="K68" i="9" s="1"/>
  <c r="J60" i="9"/>
  <c r="I48" i="9"/>
  <c r="I49" i="9"/>
  <c r="I23" i="9"/>
  <c r="I46" i="9"/>
  <c r="I34" i="9"/>
  <c r="J8" i="9"/>
  <c r="J44" i="9"/>
  <c r="I52" i="9"/>
  <c r="J61" i="9"/>
  <c r="K61" i="9" s="1"/>
  <c r="I19" i="9"/>
  <c r="J48" i="9"/>
  <c r="J50" i="9"/>
  <c r="K50" i="9" s="1"/>
  <c r="I47" i="9"/>
  <c r="J43" i="9"/>
  <c r="K43" i="9" s="1"/>
  <c r="J35" i="9"/>
  <c r="K35" i="9" s="1"/>
  <c r="I9" i="9"/>
  <c r="I345" i="5"/>
  <c r="I24" i="9"/>
  <c r="J31" i="9"/>
  <c r="K31" i="9" s="1"/>
  <c r="J67" i="9"/>
  <c r="J52" i="9"/>
  <c r="I42" i="9"/>
  <c r="I39" i="9"/>
  <c r="I56" i="9"/>
  <c r="I51" i="9"/>
  <c r="I20" i="9"/>
  <c r="I41" i="9"/>
  <c r="I15" i="9"/>
  <c r="I12" i="9"/>
  <c r="J12" i="9"/>
  <c r="J22" i="9"/>
  <c r="K22" i="9" s="1"/>
  <c r="I341" i="5"/>
  <c r="I343" i="5"/>
  <c r="I337" i="5"/>
  <c r="J15" i="5"/>
  <c r="K15" i="5" s="1"/>
  <c r="I348" i="5"/>
  <c r="I19" i="5"/>
  <c r="I338" i="5"/>
  <c r="I44" i="5"/>
  <c r="I18" i="5"/>
  <c r="I12" i="5"/>
  <c r="I13" i="5"/>
  <c r="E20" i="11"/>
  <c r="J24" i="9"/>
  <c r="I347" i="5"/>
  <c r="D19" i="11"/>
  <c r="E19" i="11" s="1"/>
  <c r="I40" i="9"/>
  <c r="J349" i="5"/>
  <c r="K349" i="5" s="1"/>
  <c r="I344" i="5"/>
  <c r="J342" i="5"/>
  <c r="K342" i="5" s="1"/>
  <c r="I340" i="5"/>
  <c r="J339" i="5"/>
  <c r="K339" i="5" s="1"/>
  <c r="I11" i="5"/>
  <c r="J17" i="5"/>
  <c r="K17" i="5" s="1"/>
  <c r="I14" i="5"/>
  <c r="I346" i="5"/>
  <c r="J22" i="5"/>
  <c r="K22" i="5" s="1"/>
  <c r="I16" i="5"/>
  <c r="J33" i="9"/>
  <c r="K33" i="9" s="1"/>
  <c r="I33" i="9"/>
  <c r="I54" i="9"/>
  <c r="J54" i="9"/>
  <c r="J21" i="5"/>
  <c r="K21" i="5" s="1"/>
  <c r="I21" i="5"/>
  <c r="I21" i="9"/>
  <c r="J21" i="9"/>
  <c r="K21" i="9" s="1"/>
  <c r="I53" i="9"/>
  <c r="J53" i="9"/>
  <c r="K53" i="9" s="1"/>
  <c r="C16" i="11"/>
  <c r="C15" i="11" s="1"/>
  <c r="I18" i="9"/>
  <c r="I13" i="9"/>
  <c r="I44" i="9" l="1"/>
  <c r="J34" i="9"/>
  <c r="J15" i="9"/>
  <c r="J20" i="9"/>
  <c r="J41" i="9"/>
  <c r="J39" i="9"/>
  <c r="C14" i="11"/>
  <c r="E6" i="9"/>
  <c r="I336" i="5"/>
  <c r="J336" i="5"/>
  <c r="D18" i="11"/>
  <c r="E18" i="11" s="1"/>
  <c r="D21" i="11" l="1"/>
  <c r="E21" i="11" s="1"/>
  <c r="J14" i="9"/>
  <c r="I14" i="9"/>
  <c r="I6" i="9" l="1"/>
  <c r="J6" i="9"/>
  <c r="J10" i="5" l="1"/>
  <c r="K10" i="5" s="1"/>
  <c r="I10" i="5" l="1"/>
  <c r="I6" i="5"/>
  <c r="J6" i="5"/>
  <c r="J7" i="5" l="1"/>
  <c r="D16" i="11"/>
  <c r="I7" i="5"/>
  <c r="E16" i="11" l="1"/>
  <c r="D15" i="11"/>
  <c r="E15" i="11" l="1"/>
  <c r="D14" i="11"/>
  <c r="E14" i="11" s="1"/>
</calcChain>
</file>

<file path=xl/sharedStrings.xml><?xml version="1.0" encoding="utf-8"?>
<sst xmlns="http://schemas.openxmlformats.org/spreadsheetml/2006/main" count="463" uniqueCount="448">
  <si>
    <t>Código SNIP</t>
  </si>
  <si>
    <t>Denominación del Proyecto</t>
  </si>
  <si>
    <t>2056337: MEJORAMIENTO DE LA ATENCION DE LAS PERSONAS CON DISCAPACIDAD DE ALTA COMPLEJIDAD EN EL INSTITUTO NACIONAL DE REHABILITACION</t>
  </si>
  <si>
    <t>Cód. SNIP</t>
  </si>
  <si>
    <t>Ppto. Total del Proyecto</t>
  </si>
  <si>
    <t>Sector 11: SALUD</t>
  </si>
  <si>
    <t>Pliego</t>
  </si>
  <si>
    <t>PIM</t>
  </si>
  <si>
    <t>011: M. DE SALUD</t>
  </si>
  <si>
    <t>131: INSTITUTO NACIONAL DE SALUD</t>
  </si>
  <si>
    <r>
      <t xml:space="preserve">Incluye: </t>
    </r>
    <r>
      <rPr>
        <b/>
        <sz val="10"/>
        <rFont val="Arial"/>
        <family val="2"/>
      </rPr>
      <t>Sólo Proyectos</t>
    </r>
  </si>
  <si>
    <t>123-1315: PROGRAMA DE APOYO A LA REFORMA DEL SECTOR SALUD - PARSALUD</t>
  </si>
  <si>
    <t>Unidad Ejecutora / Nombre del Proyecto</t>
  </si>
  <si>
    <t>2088578: GESTION DEL PROGRAMA Y OTROS - SEGUNDA FASE DEL PROGRAMA DE APOYO A LA REFORMA DEL SECTOR SALUD - PARSALUD II</t>
  </si>
  <si>
    <t>2088588: MEJORAMIENTO DE LA CAPACIDAD RESOLUTIVA DE LOS SERVICIOS DE SALUD PARA BRINDAR ATENCION INTEGRAL A LAS MUJERES (GESTANTES, PARTURIENTAS Y MADRES LACTANTES), NIÑOS Y NIÑAS MENORES DE 3 AÑOS EN EL DEPARTAMENTO DE CAJAMARCA</t>
  </si>
  <si>
    <t>2088617: MEJORAMIENTO DE LA CAPACIDAD RESOLUTIVA DE LOS SERVICIOS DE SALUD PARA BRINDAR ATENCION INTEGRAL A LAS MUJERES (GESTANTES, PARTURIENTAS Y MADRES LACTANTES), NIÑOS Y NIÑAS MENORES DE 3 AÑOS EN EL DEPARTAMENTO DE HUANUCO</t>
  </si>
  <si>
    <t>2088618: MEJORAMIENTO DE LA CAPACIDAD RESOLUTIVA DE LOS SERVICIOS DE SALUD PARA BRINDAR ATENCION INTEGRAL A LAS MUJERES (GESTANTES, PARTURIENTAS Y MADRES LACTANTES) Y DE NIÑOS Y NIÑAS MENORES DE 3 AÑOS EN EL DEPARTAMENTO DE UCAYALI</t>
  </si>
  <si>
    <t>2088619: MEJORAMIENTO DE LA CAPACIDAD RESOLUTIVA DE LOS SERVICIOS DE SALUD PARA BRINDAR ATENCION INTEGRAL A LAS MUJERES (GESTANTES, PARTURIENTAS Y MADRES LACTANTES) Y DE NIÑOS Y NIÑAS MENORES DE 3 AÑOS EN EL DEPARTAMENTO DE AMAZONAS</t>
  </si>
  <si>
    <t>2088620: MEJORAMIENTO DE LA CAPACIDAD RESOLUTIVA DE LOS SERVICIOS DE SALUD PARA BRINDAR ATENCION INTEGRAL A LAS MUJERES (GESTANTES, PARTURIENTAS Y MADRES LACTANTES), NIÑOS Y NIÑAS MENORES DE 3 AÑOS EN EL DEPARTAMENTO DE AYACUCHO</t>
  </si>
  <si>
    <t>2088621: MEJORAMIENTO DE LA CAPACIDAD RESOLUTIVA DE LOS SERVICIOS DE SALUD PARA BRINDAR ATENCION INTEGRAL A LAS MUJERES (GESTANTES, PARTURIENTAS Y MADRES LACTANTES), NIÑOS Y NIÑAS MENORES DE 3 AÑOS EN EL DEPARTAMENTO DE HUANCAVELICA</t>
  </si>
  <si>
    <t>2088624: MEJORAMIENTO DE LA CAPACIDAD RESOLUTIVA DE LOS SERVICIOS DE SALUD PARA BRINDAR ATENCION INTEGRAL A LAS MUJERES (GESTANTES, PARTURIENTAS Y MADRES LACTANTES) Y DE NIÑOS Y NIÑAS MENORES DE 3 AÑOS EN LA REGION DEL CUSCO</t>
  </si>
  <si>
    <t>Pliego 131: INSTITUTO NACIONAL DE SALUD</t>
  </si>
  <si>
    <t>Página Web: www.mef.gob.pe</t>
  </si>
  <si>
    <t xml:space="preserve">EJECUCIONES DE LAS UNIDADES EJECUTORAS ADSCRITAS AL PLIEGO DEL </t>
  </si>
  <si>
    <t>%      Avance Ejecución</t>
  </si>
  <si>
    <t>2088781: FORTALECIMIENTO DE LA ATENCION DE LOS SERVICIOS DE EMERGENCIAS Y SERVICIOS ESPECIALIZADOS - NUEVO HOSPITAL DE LIMA ESTE - VITARTE</t>
  </si>
  <si>
    <t xml:space="preserve">                     http://ofi.mef.gob.pe/transparencia</t>
  </si>
  <si>
    <t>2112841: FORTALECIMIENTO DE LA CAPACIDAD RESOLUTIVA DEL CENTRO DE SALUD I-4 VILLA MARIA DEL TRIUNFO DE LA DISA II LIMA SUR</t>
  </si>
  <si>
    <t>FUENTE DE INFORMACION: Transparencia Económica - MEF</t>
  </si>
  <si>
    <t>2088779: FORTALECIMIENTO DE LA ATENCION DE LOS SERVICIOS DE EMERGENCIA Y SERVICIOS ESPECIALIZADOS - NUEVO HOSPITAL EMERGENCIAS VILLA EL SALVADOR</t>
  </si>
  <si>
    <t>2045646: CONSOLIDACION DE LOS SERVICIOS ASISTENCIALES DEL C.S. EL PROGRESO DISTRITO DE CARABAYLLO PROVINCIA DE LIMA</t>
  </si>
  <si>
    <t>2088622: MEJORAMIENTO DE LA CAPACIDAD RESOLUTIVA DE LOS SERVICIOS DE SALUD PARA BRINDAR ATENCION INTEGRAL A LAS MUJERES (GESTANTES, PARTURIENTAS Y MADRES LACTANTES), NIÑOS Y NIÑAS MENORES DE 3 AÑOS EN LA REGION PUNO</t>
  </si>
  <si>
    <t>2088623: MEJORAMIENTO DE LA CAPACIDAD RESOLUTIVA DE LOS SERVICIOS DE SALUD PARA BRINDAR ATENCION INTEGRAL A LAS MUJERES (GESTANTES, PARTURIENTAS Y MADRES LACTANTES) Y DE NIÑOS Y NIÑAS MENORES DE 3 AÑOS EN EL DEPARTAMENTO DE APURIMAC</t>
  </si>
  <si>
    <t>2146655: IMPLEMENTACION DE PROGRAMA DE COMUNICACION Y EDUCACION EN SALUD</t>
  </si>
  <si>
    <t>2146656: IMPLEMENTACION DE MEJORAS DE LA CALIDAD TECNICA DE LA ATENCION EN ESTABLECIMIENTOS DE SALUD QUE REALIZAN FUNCIONES OBSTETRICAS Y NEONATALES INTENSIVAS, ESENCIALES Y BASICAS (FONI, FONE Y FONB)</t>
  </si>
  <si>
    <t>2062692: MEJORA DE LA PRESTACION DE SERVICIOS DE SALUD EN EL P.S. PAGAY DE LA MICRORED MORROPON DE LA RED MORROPON CHULUCANAS DE LA DIRESA PIURA I EN EL MARCO DEL PLAN MEDICO DE LA FAMILIA</t>
  </si>
  <si>
    <t>2063067: NUEVO INSTITUTO NACIONAL DE SALUD DEL NIÑO, INSN, TERCER NIVEL DE ATENCION, 8VO NIVEL DE COMPLEJIDAD, CATEGORIA III-2, LIMA -PERU</t>
  </si>
  <si>
    <t>2063552: FORTALECIMIENTO DE LA CAPACIDAD RESOLUTIVA DE LOS SERVICIOS DE SALUD DEL HOSPITAL SAN JUAN DE DIOS DE PISCO - DIRESA ICA</t>
  </si>
  <si>
    <t>2078218: FORTALECIMIENTO DE LA CAPACIDAD RESOLUTIVA DE LOS SERVICIOS DE SALUD DEL HOSPITAL REGIONAL DE ICA - DIRESA ICA</t>
  </si>
  <si>
    <t>CONSOLIDADO GENERAL DE LAS EJECUCIONES DEL SECTOR 11: SALUD</t>
  </si>
  <si>
    <t>Pliego 136: INSTITUTO NACIONAL DE ENFERMEDADES NEOPLASICAS - INEN</t>
  </si>
  <si>
    <t>2062678: MEJORA DE LA PRESTACION DE SERVICIOS DE SALUD EN EL P.S. CABEZA DE TORO LATERAL V DE LA MICRORED SAN CLEMENTE DE LA RED CHINCHA PISCO - DIRESA ICA EN EL MARCO DEL PLAN MEDICO DE LA FAMILIA</t>
  </si>
  <si>
    <t>2062683: MEJORA DE LA PRESTACION DE SERVICIOS DE SALUD EN EL PS TINGO PACCHA DE LA MICRORED VALLE DE YANAMARCA RED DE JAUJA DE LA DIRESA JUNIN EN EL MARCO DEL PLAN MEDICO DE LA FAMILIA</t>
  </si>
  <si>
    <t>2062685: MEJORA DE LA PRESTACION DE SERVICIOS DE SALUD EN EL P.S. PACHASCUCHO DE LA MICRORED VALLE DE YANAMARCA RED DE JAUJA DE LA DIRESA JUNIN EN EL MARCO DEL PLAN MEDICO DE LA FAMILIA</t>
  </si>
  <si>
    <t>2062691: MEJORA DE LA PRESTACION DE SERVICIOS DE SALUD EN EL P.S. PISCAN DE LA MICRORED MORROPON DE LA RED MORROPON CHULUCANAS DE LA DIRESA PIURA I EN EL MARCO DEL PLAN MEDICO DE LA FAMILIA</t>
  </si>
  <si>
    <t>2062693: MEJORA DE LA PRESTACION DE SERVICIOS DE SALUD EN EL P.S. TAMBOYA DE LA MICRORED MORROPON DE LA RED MORROPON CHULUCANAS DE LA DIRESA PIURA I EN EL MARCO DEL PLAN MEDICO DE LA FAMILIA</t>
  </si>
  <si>
    <t>2062695: MEJORA DE LA PRESTACION DE SERVICIOS DE SALUD EN EL P.S. PORVENIR DE LA MICRORED LLATA RED MARAÑON DE LA DIRESA HUANUCO EN EL MARCO DEL PLAN MEDICO DE LA FAMILIA</t>
  </si>
  <si>
    <t>136: INSTITUTO NACIONAL DE ENFERMEDADES NEOPLASICAS - INEN</t>
  </si>
  <si>
    <t>2001621: ESTUDIOS DE PRE-INVERSION</t>
  </si>
  <si>
    <t>2172722: MEJORAMIENTO Y AMPLIACION DEL LABORATORIO QUIMICO TOXICOLOGICO OCUPACIONAL Y AMBIENTAL DEL CENSOPAS-INS, SEDE CHORRILLOS</t>
  </si>
  <si>
    <t>Ejecución Total Acumulada del PIP</t>
  </si>
  <si>
    <t>%
Avance  Ejecución respecto al Ppto. Total del Proyecto</t>
  </si>
  <si>
    <t>Nivel de Ejecución     Mes Agosto (Devengado)</t>
  </si>
  <si>
    <t>2183980: CONSTRUCCION DE ESTABLECIMIENTOS DE SALUD ESTRATEGICOS</t>
  </si>
  <si>
    <t>2160769: EQUIPAMIENTO ESTRATEGICO DE LOS DEPARTAMENTOS DE CIRUGIA Y GINECO - OBSTETRICIA DEL HOSPITAL NACIONAL HIPOLITO UNANUE, EL AGUSTINO, LIMA, LIMA</t>
  </si>
  <si>
    <t>2144037: ANALISIS DE LA VARIACION GENETICA DEL POBLADOR PERUANO UTILIZANDO LA TECNOLOGIA DE MICROARRAY</t>
  </si>
  <si>
    <t>2092092: MEJORAMIENTO DE LA PRESTACION DE SERVICIOS DE SALUD DEL PUESTO DE SALUD JESUS PODEROSO, MICRORED LEONOR SAAVEDRA - VILLA SAN LUIS, DRS SAN JUAN DE MIRAFLORES - VILLA MARIA DEL TRIUNFO - DISA II LIMA SUR</t>
  </si>
  <si>
    <t>2131911: MEJORAMIENTO DE LA PRESTACION DE LOS SERVICIOS DE SALUD DEL CENTRO DE SALUD VILLA SAN LUIS DE LA MICRORED LEONOR SAAVEDRA - VILLA SAN LUIS, DE LA RED SAN JUAN DE MIRAFLORES - VILLA MARIA DEL TRIUNFO - DISA II LIMA SUR</t>
  </si>
  <si>
    <t>2160766: NUEVA UNIDAD DE DIALISIS DEL HOSPITAL NACIONAL HIPOLITO UNANUE - EL AGUSTINO - LIMA</t>
  </si>
  <si>
    <t>2154122: MEJORAMIENTO DE LOS SERVICIOS DE SALUD DEL ESTABLECIMIENTO DE SALUD VILLA LOS ANGELES - MICRORED RIMAC - RED RIMAC SAN MARTIN DE PORRES LOS OLIVOS - DISA V LIMA CIUDAD</t>
  </si>
  <si>
    <t>2178583: MEJORAMIENTO DE LA CAPACIDAD RESOLUTIVA DEL SERVICIO DE NEUROCIRUGIA Y DE LA SALA DE OPERACIONES DEL HOSPITAL DOS DE MAYO</t>
  </si>
  <si>
    <t>Pliego 137: INSTITUTO DE GESTION DE SERVICIOS DE SALUD</t>
  </si>
  <si>
    <t>137: INSTITUTO DE GESTION DE SERVICIOS DE SALUD</t>
  </si>
  <si>
    <t>http://ofi.mef.gob.pe/transparencia</t>
  </si>
  <si>
    <t>Ppto. Ejecución Acumulada al 2014</t>
  </si>
  <si>
    <t>Ppto. Ejecución acumulada 2015</t>
  </si>
  <si>
    <t>AÑO 2015</t>
  </si>
  <si>
    <t>Ppto. 2015                     (PIM)</t>
  </si>
  <si>
    <t>001-117 ADMINISTRACION CENTRAL - MINSA</t>
  </si>
  <si>
    <t>TOTAL PLIEGO 011: MINISTERIO DE SALUD</t>
  </si>
  <si>
    <t xml:space="preserve">       001-117    ADMINISTRACION CENTRAL - MINSA</t>
  </si>
  <si>
    <t xml:space="preserve">       123-1315  PROGRAMA DE APOYO A LA REFORMA DEL SECTOR 
                         SALUD - PARSALUD </t>
  </si>
  <si>
    <t>Ejecución acumulada al 2015  (Devengado)</t>
  </si>
  <si>
    <r>
      <t xml:space="preserve">Año de Ejecución: </t>
    </r>
    <r>
      <rPr>
        <b/>
        <sz val="10"/>
        <rFont val="Arial"/>
        <family val="2"/>
      </rPr>
      <t>2015</t>
    </r>
  </si>
  <si>
    <t>Unidad Ejecutora 009-1562: INSTITUTO NACIONAL DE REHABILITACION - IGSS</t>
  </si>
  <si>
    <t>Unidad Ejecutora 012-1565: HOSPITAL NACIONAL HIPOLITO UNANUE - IGSS</t>
  </si>
  <si>
    <t>Unidad Ejecutora 004-1553: IGSS - HOSPITAL CAYETANO HEREDIA</t>
  </si>
  <si>
    <t>Unidad Ejecutora 002-1551: HOSPITAL NACIONAL ARZOBISPO LOAYZA</t>
  </si>
  <si>
    <t>Unidad Ejecutora 003-1552: HOSPITAL NACIONAL DOS DE MAYO</t>
  </si>
  <si>
    <t>Unidad Ejecutora 016-1569: HOSPITAL DE EMERGENCIAS CASIMIRO ULLOA - IGSS</t>
  </si>
  <si>
    <t>Unidad Ejecutora 019-1572: HOSPITAL NACIONAL DOCENTE MADRE NIÑO - SAN BARTOLOME - IGSS</t>
  </si>
  <si>
    <t>Unidad Ejecutora 022-1575: RED. DE SALUD SAN JUAN DE LURIGANCHO - IGSS</t>
  </si>
  <si>
    <t>Unidad Ejecutora 023-1576: RED. DE SALUD RIMAC - SAN MARTIN DE PORRES - LOS OLIVOS - IGSS</t>
  </si>
  <si>
    <t>028-1581: HOSPITAL SAN JUAN DE LURIGANCHO - IGSS</t>
  </si>
  <si>
    <t>2135032: MEJORAMIENTO DE LA COBERTURA DE ATENCION EN LOS SERVICIOS DEL DPTO. DE ODONTO-ESTOMATOLOGIA DEL HOSPITAL NACIONAL CAYETANO HEREDIA</t>
  </si>
  <si>
    <t>2199207: MEJORAMIENTO DE LA PROVISION DE LOS SERVICIOS DE LA ESN DE PREVENCION Y CONTROL DE INFECCIONES DE TRANSMISION SEXUAL Y VIH-SIDA Y DE LOS SERVICIOS DE DERMATOLOGIA DEL HOSPITAL NACIONAL CAYETANO HEREDIA - SMP - LIMA - LIMA</t>
  </si>
  <si>
    <t>2170440: EQUIPAMIENTO DEL DEPARTAMENTO DE ANESTESIOLOGIA Y CENTRO QUIRURGICO DEL HOSPITAL NACIONAL ARZOBISPO LOAYZA</t>
  </si>
  <si>
    <t>2172430: MEJORAMIENTO DEL SERVICIO DE NEFROLOGIA DEL HOSPITAL NACIONAL ARZOBISPO LOAYZA - LIMA - LIMA</t>
  </si>
  <si>
    <t>2196449: MEJORAMIENTO DE LA CAPACIDAD RESOLUTIVA DEL SERVICIO DE UROLOGIA DEL HOSPITAL NACIONAL DOS DE MAYO</t>
  </si>
  <si>
    <t>2197491: MEJORAMIENTO DE LA CAPACIDAD RESOLUTIVA DEL SERVICIO DE OFTALMOLOGIA DEL HOSPITAL NACIONAL DOS DE MAYO.</t>
  </si>
  <si>
    <t>Unidad Ejecutora 005-1554: IGSS-HOSPITAL SERGIO BERNALES</t>
  </si>
  <si>
    <t>2184865: MEJORAMIENTO DE LA CAPACIDAD DE LOS SERVICIOS DE SALUD EN EL MARCO DEL PROGRAMA ESTRATEGICO DE PREVENCIN Y CONTROL DE CANCER EN EL HOSPITAL NACIONAL SERGIO E. BERNALES DISTRITO DE COMAS, LIMA</t>
  </si>
  <si>
    <t>Ppto 2015 (PIM)</t>
  </si>
  <si>
    <t>Unidad Ejecutora 010-1563: INSTITUTO NACIONAL DE SALUD DEL NIÑO - IGSS</t>
  </si>
  <si>
    <t>2171299: MEJORAMIENTO COBERTURA DE LA ATENCION EN EL SERVICIO DE HEMATOLOGIA CLINICA DEL INSN BREÑA, LIMA, LIMA</t>
  </si>
  <si>
    <t>2171363: MEJORAMIENTO DE LA CAPACIDAD RESOLUTIVA DEL SERVICIO DE MEDICINA DE FISICA Y REHABILITACION DEL INSTITUTO DE SALUD DEL NIÑO BREÑA- LIMA</t>
  </si>
  <si>
    <t>Unidad Ejecutora 014-1567: HOSPITAL DE APOYO DEPARTAMENTAL MARIA AUXILIADORA - IGSS</t>
  </si>
  <si>
    <t>2197542: MEJORAMIENTO DEL EQUIPAMIENTO Y ATENCION DEL SERVICIO DE OFTALMOLOGIA DEL HOSPITAL MARIA AUXILIADORA SAN JUAN DE MIRAFLORES - LIMA</t>
  </si>
  <si>
    <t>2144046: MODERNIZACION DEL SISTEMA INFORMATICO DEL HOSPITAL MARIA AUXILIADORA</t>
  </si>
  <si>
    <t>2197543: MEJORAMIENTO DEL EQUIPAMIENTO QUIRURGICO ESPECIALIZADO EN EL SERVICIO DE TORAX Y CARDIOVASCULAR DEL HOSPITAL MARIA AUXILIADORA UBICADO EN EL DISTRITO DE SAN JUAN DE MIRAFLORES, PROVINCIA Y DEPARTAMENTO DE LIMA</t>
  </si>
  <si>
    <t>2148228: AMPLIACION, REMODELACION Y EQUIPAMIENTO DE LOS SERVICIOS DEL DEPARTAMENTO DE PATOLOGIA CLINICA DEL HOSPITAL DE EMERGENCIAS JOSE CASIMIRO ULLOA</t>
  </si>
  <si>
    <t>2197490: INSTALACION DEL MODULO DE ATENCION DE URGENCIAS (MAU) EN EL SERVICIO DE EMERGENCIA DEL HOSPITAL NACIONAL DOCENTE MADRE NIÑO SAN BARTOLOME, LIMA -PERU</t>
  </si>
  <si>
    <t>2149082: MEJORAMIENTO DE LOS SERVICIOS DE SALUD PARA EL PROGRAMA ESTRATEGICO DE PREVENCION Y CONTROL DEL CANCER EN EL HOSPITAL SAN JUAN DE LURIGANCHO, DISA IV LIMA ESTE</t>
  </si>
  <si>
    <t>2193990: AMPLIACION DE LA CAPACIDAD DE RESPUESTA EN EL TRATAMIENTO AMBULATORIO DEL CANCER DEL INSTITUTO NACIONAL DE ENFERMEDADES NEOPLASICAS, LIMA - PERU</t>
  </si>
  <si>
    <t>2062622: MEJORAMIENTO DE LA CAPACIDAD RESOLUTIVA DE LOS SERVICIOS DE SALUD DEL CENTRO DE SALUD SAN CLEMENTE DE LA MICRORED SAN CLEMENTE, RED Nº 2 CHINCHA-PISCO, DIRESA ICA</t>
  </si>
  <si>
    <t>2177578: MEJORAMIENTO DEL SERVICIO DE ATENCION PREHOSPITALARIA Y TRANSPORTE ASISTIDO DE PACIENTES EN SITUACION DE EMERGENCIA O URGENCIA POR LA VIA ACUATICA-FLUVIAL DEL C.S. I-4 SANTA CLOTILDE, DISTRITO DE NAPO, PROVINCIA DE MAYNAS, DEPARTAMENTO DE LORETO</t>
  </si>
  <si>
    <t>2177579: MEJORARMIENTO DEL SERVICIO DE ATENCION PREHOSPITALARIA Y TRANSPORTE ASISTIDO DE PACIENTES EN SITUACION DE EMERGENCIA O URGENCIA POR LA VIA ACUATICA-FLUVIAL DEL P.S. I-2 ANGOTEROS, DISTRITO TORRES CAUSANA, PROVINCIA DE MAYNAS, DEPARTAMENTO DE LORETO</t>
  </si>
  <si>
    <t>2177580: MEJORAMIENTO DE SERVICIO DE ATENCION PREHOSPITARIA Y TRANSPORTE ASISTIDO DE PACIENTES EN SITUACION DE MERGENCIA O URGENCIA POR LA VIA ACUATICA-FLIVIAL DEL C.S. I-3 MAZAN, PROVINCIA DE MAYNAS, DEPARTAMENTO DE LORETO</t>
  </si>
  <si>
    <t>2177581: MEJORAMIENTO DEL SERVICIO DE ATENCION PREHOSPITALARIA Y TRANSPORTE ASISTIDO DE PACIENTES EN SITUACION DE EMERGENCIA O URGENCIA POR LA VIA ACUATICA-FLUVIAL DEL P.S. I-1 NUEVA LIBERTAD, DISTRITO DE NAPO, PROVINCIA DE MAYNAS, DEPARTAMENTO DE LORETO</t>
  </si>
  <si>
    <t>2177582: MEJORAMIENTO DEL SERVICIO DE ATENCION PREHOSPITALARIA Y TRANSPORTE ASISTIDO DE PACIENTES EN SITUACION DE EMERGENCIA O URGENCIA POR LA VIA ACUATICA-FLUVIAL DEL P.S. I-1 RUMIRUMI, DISTRITO DE NAPO, PROVINCIA DE MAYNAS, DEPARTAMENTO DE LORETO</t>
  </si>
  <si>
    <t>2177583: MEJORAMIENTO DEL SERVICIO DE ATENCION PREHOSPITALARIA Y TRANSPORTE ASISTIDO DE PACIENTES EN SITUACION DE EMERGENCIA O URGENCIA POR LA VIA ACUATICA-FLUVIAL DEL P.S. I-1 SAN RAFAEL, DISTRITO DE NAPO, PROVINCIA DE MAYNAS, DEPARTAMENTO DE LORETO</t>
  </si>
  <si>
    <t>2177584: MEJORAMIENTO EL SERVICIO DE ATENCION PREHOSPITALARIA Y TRANSPORTE ASISTIDO DE PACIENTES EN SITUACION DE EMERGENCIA O URGENCIA POR LA VIA ACUATICA-FLUVIAL DEL P.S. I-1 TACSHA CURARAY, DISTRITO DE NAPO, PROVINCIA DE MAYNAS, DEPARTAMENTO DE LORETO</t>
  </si>
  <si>
    <t>2177585: MEJORAMIENTO DEL SERVICIO DE ATENCION PREHOSPITALARIA Y TRANSPORTE ASISTIDO DE PACIENTES EN SITUACION DE EMERGENCIA O URGENCIA POR LA VIA ACUATICA-FLUVIAL DEL P.S. I-2 CABO PANTOJA, DISTRITO TORRES CAUSANA, PROVINCIA MAYNAS, DEPARTAMENTO DE LORETO</t>
  </si>
  <si>
    <t>2178584: MEJORAMIENTO DE LAS AREAS TECNICAS Y AREAS DE INVESTIGACION DEL CENTRO NACIONAL DE SALUD PUBLICA DEL INSTITUTO NACIONAL DE SALUD SEDE CHORRILLOS</t>
  </si>
  <si>
    <t>2172673: MEJORAMIENTO EQUIPAMIENTO DE LOS LABORATORIOS REFERENCIALES E INTERMEDIOS PARA LA EXPANSION DEL DIAGNOSTICO RAPIDO DE TB MDR LIMA Y PROVINCIAS</t>
  </si>
  <si>
    <t>2078555: RECONSTRUCCION DE LA INFRAESTRUCTURA Y MEJORAMIENTO DE LA CAPACIDAD RESOLUTIVA DE LOS SERVICIOS DE SALUD DEL HOSPITAL SANTA MARIA DEL SOCORRO-ICA</t>
  </si>
  <si>
    <t>2164566: MEJORAMIENTO DEL SISTEMA DE REFERENCIA Y CONTRAREFERENCIA DE LOS ESTABLECIMIENTOS DE SALUD DE LA REGION PASCO</t>
  </si>
  <si>
    <t>2171174: MEJORA DE LAS CONDICIONES PARA LA CALIDAD DE ATENCION EN LOS NUEVOS ESTABLECIMIENTOS HOSPITALARIOS DEL MINSA BASADA EN TECNOLOGIAS DE INFORMACION</t>
  </si>
  <si>
    <t>2250021: MEJORAMIENTO DE LOS SERVICIOS DE ATENCION DOMICILIARIA AL ADULTO MAYOR Y PACIENTE ONCOLOGICO EN SITUACION DE DEPENDENCIA EN LA REGION CALLAO</t>
  </si>
  <si>
    <t>022-138: DIRECCION DE SALUD II LIMA SUR</t>
  </si>
  <si>
    <t>2057397: MEJORAMIENTO DE LA CAPACIDAD RESOLUTIVA DEL CENTRO DE SALUD SAN GENARO DE VILLA - MICRORED SAN GENARO DE VILLA - RED BARRANCO CHORRILLOS SURCO - DISA II LIMA SUR</t>
  </si>
  <si>
    <t>2046172: MEJORAMIENTO DE LA CAPACIDAD RESOLUTIVA EN LA ATENCION GINECO OBSTETRICA Y DE LA ATENCION DE URGENCIAS Y EMERGENCIAS MEDICAS DEL CENTRO MATERNO INFANTIL JUAN PABLO II - VILLA EL SALVADOR</t>
  </si>
  <si>
    <t xml:space="preserve">       022-138: DIRECCION DE SALUD II LIMA SUR</t>
  </si>
  <si>
    <t>TOTAL UE ADSCRITAS AL PLIEGO MINSA</t>
  </si>
  <si>
    <t>EJECUCIONES DE LAS UNIDADES EJECUTORAS DEL PLIEGO 011 DEL MINISTERIO DE SALUD</t>
  </si>
  <si>
    <t>2156215: MEJORAMIENTO DEL TRANSPORTE ASISTIDO DE PACIENTES POR LA VIA ACUATICA-FLUVIAL DEL CENTRO DE SALUD I-4 CABALLOCOCHA, DISTRITO DE RAMON CASTILLA, PROVINCIA DE RAMON CASTILLA, DEPARTAMENTO DE LORETO</t>
  </si>
  <si>
    <t>2156216: MEJORAMIENTO DEL TRANSPORTE ASISTIDO DE PACIENTES POR LA VIA ACUATICA-FLUVIAL DEL CENTRO DE SALUD I-4 NAUTA, DISTRITO DE NAUTA, PROVINCIA DE LORETO, DEPARTAMENTO DE LORETO</t>
  </si>
  <si>
    <t>2156217: MEJORAMIENTO DEL TRANSPORTE ASISTIDO DE PACIENTES POR LA VIA ACUATICA-FLUVIAL DEL CENTRO DE SALUD I-4 REQUENA, DISTRITO DE REQUENA, PROVINCIA DE REQUENA, DEPARTAMENTO DE LORETO</t>
  </si>
  <si>
    <t>2156218: MEJORAMIENTO DEL TRANSPORTE ASISTIDO DE PACIENTES POR LA VIA ACUATICA-FLUVIAL DEL CENTRO DE SALUD I-4 BELLAVISTA NANAY, DISTRITO DE PUNCHANA, PROVINCIA DE MAYNAS, DEPARTAMENTO DE LORETO</t>
  </si>
  <si>
    <t>2156219: MEJORAMIENTO DEL TRANSPORTE ASISTIDO DE PACIENTES POR LA VIA ACUATICA-FLUVIAL DEL CENTRO DE SALUD I-4 SAN LORENZO, DISTRITO DE BARRANCA, PROVINCIA DE DATEM DEL MARAÑON, DEPARTAMENTO DE LORETO</t>
  </si>
  <si>
    <t>2156220: MEJORAMIENTO DEL TRANSPORTE ASISTIDO DE PACIENTES POR LA VIA ACUATICA-FLUVIAL DEL CENTRO DE SALUD I-4 CONTAMANA, DISTRITO DE CONTAMANA, PROVINCIA DE UCAYALI, DEPARTAMENTO DE LORETO</t>
  </si>
  <si>
    <t>2156221: MEJORAMIENTO DEL TRANSPORTE ASISTIDO DE PACIENTES POR LA VIA ACUATICA-FLUVIAL DEL CENTRO DE SALUD I-3 LAGUNAS, DISTRITO DE LAGUNAS, PROVINCIA DE ALTO AMAZONAS, DEPARTAMENTO DE LORETO</t>
  </si>
  <si>
    <t>2156223: MEJORAMIENTO DEL TRANSPORTE ASISTIDO DE PACIENTES POR LA VIA ACUATICA-FLUVIAL DEL CENTRO DE SALUD I-3 PEVAS, DISTRITO DE PEVAS, PROVINCIA DE RAMON CASTILLA, DEPARTAMENTO DE LORETO</t>
  </si>
  <si>
    <t>2156224: MEJORAMIENTO DEL TRANSPORTE ASISTIDO DE PACIENTES POR LA VIA ACUATICA-FLUVIAL DEL CENTRO DE SALUD I-3 MAYPUCO, DISTRITO DE URARINAS, PROVINCIA DE LORETO, DEPARTAMENTO DE LORETO</t>
  </si>
  <si>
    <t>2156225: MEJORAMIENTO DEL TRANSPORTE ASISTIDO DE PACIENTES POR LA VIA ACUATICA-FLUVIAL DEL CENTRO DE SALUD I-3 SANTA MARIA DE NANAY, DISTRITO DE ALTO NANAY, PROVINCIA DE MAYNAS, DEPARTAMENTO DE LORETO</t>
  </si>
  <si>
    <t>2172664: MEJORAMIENTO DEL TRANSPORTE ASISTIDO DE PACIENTES POR LA VIA ACUATICA-FLUVIAL DEL CENTRO DE SALUD I-3 SARAMIRIZA, DISTRITO DE MANSERICHE, PROVINCIA DE DATEM DEL MARAÑON, DEPARTAMENTO DE LORETO</t>
  </si>
  <si>
    <t>2062724: EQUIPAMIENTO DE LAS UNIDADES FUNCIONALES DE ADMISION Y ARCHIVO DE HISTORIAS CLINICAS DE LOS EE.SS. DE LA MICRORED DE SALUD SANTA ANITA DE LA DIRECCION DE RED DE SALUD LIMA ESTE METROPOLITANA DISA IV LIMA ESTE</t>
  </si>
  <si>
    <t>2062729: EQUIPAMIENTO DEL AREA FUNCIONAL DE ADMISION DE LOS ESTABLECIMIENTOS DE SALUD DE LA MICRORED DE SALUD CHOSICA II, DIRECCION DE RED DE SALUD LIMA ESTE METROPOLITANA, DIRECCION DE SALUD IV LIMA ESTE</t>
  </si>
  <si>
    <t>2062731: EQUIPAMIENTO DEL AREA FUNCIONAL DE ADMISION DE LOS ESTABLECIMIENTOS DE SALUD DE LA MICRORED DE SALUD ATE III, DIRECCION DE RED DE SALUD LIMA ESTE METROPOLITANA, DIRECCION DE SALUD IV LIMA ESTE</t>
  </si>
  <si>
    <t>2062734: EQUIPAMIENTO DEL AREA FUNCIONAL DE ADMISION DE LOS ESTABLECIMIENTOS DE SALUD DE LA MICRORED DE SALUD ATE II, DIRECCION DE RED DE SALUD LIMA ESTE METROPOLITANA, DIRECCION DE SALUD IV LIMA ESTE</t>
  </si>
  <si>
    <t>2086394: CONSTRUCCION E IMPLEMENTACION DEL ESTABLECIMIENTO DE SALUD ALFA Y OMEGA DE LA MICRORED DE SALUD ATE II, DIRECCION DE RED DE SALUD LIMA ESTE METROPOLITANA, DIRECCION DE SALUD IV LIMA ESTE</t>
  </si>
  <si>
    <t>2094806: MEJORAMIENTO DE LA CAPACIDAD RESOLUTIVA DE ATENCION A LOS PACIENTES CON TUBERCULOSIS EN EL HOSPITAL DE HUAYCAN - DISA IV LIMA ESTE</t>
  </si>
  <si>
    <t>2112501: MEJORA DE LA CAPACIDAD OPERATIVA DE LOS SERVICIOS DE ODONTOLOGIA DE LOS CENTROS DE SALUD DE LA MICRORED CHACLACAYO- DISA IV LIMA ESTE - LIMA</t>
  </si>
  <si>
    <t>2113062: MEJORA DE LA CAPACIDAD OPERATIVA DE LOS SERVICIOS DE ODONTOLOGIA DE LOS CENTROS DE SALUD DE LA MICRORED ATE I - DISA IV LIMA ESTE - LIMA</t>
  </si>
  <si>
    <t>2113065: MEJORA DE LA CAPACIDAD OPERATIVA DE LOS SERVICIOS DE ODONTOLOGIA DE LOS CENTROS DE SALUD DE LA MICRORED SANTA ANITA DE LA DISA IV LIMA ESTE - LIMA</t>
  </si>
  <si>
    <t>2114082: MEJORA DE LA CAPACIDAD OPERATIVA DE LOS SERVICIOS DE ODONTOLOGIA DE LOS CENTROS DE SALUD DE LA MICRORED CHOSICA I - DISA IV LIMA ESTE - LIMA</t>
  </si>
  <si>
    <t>2114084: MEJORA DE LA CAPACIDAD OPERATIVA DE LOS SERVICIOS DE ODONTOLOGIA DE LOS CENTROS DE SALUD DE LA MICRORED ATE III- DISA IV LIMA ESTE - LIMA</t>
  </si>
  <si>
    <t>2134733: MEJORA LA CAPACIDAD OPERATIVA DE LOS SERVICIOS DE ODONTOLOGIA DE LOS CENTROS DE SALUD DE LA MICRORED ATE II - DISA IV LIMA ESTE - LIMA</t>
  </si>
  <si>
    <t>2134919: MEJORA DE LA CAPACIDAD OPERATIVA DE LOS SERVICIOS DE ODONTOLOGIA DE LOS CENTROS DE SALUD DE LA MICRORED CHOSICA II- DISA IV LIMA ESTE - LIMA</t>
  </si>
  <si>
    <t>2134923: MEJORA DE LA CAPACIDAD OPERATIVA DE LOS SERVICIOS DE ODONTOLOGIA DE LOS CENTROS DE SALUD DE LA MICRORED LA MOLINA- CIENEGUILLA DE LA DISA IV LIMA ESTE - LIMA</t>
  </si>
  <si>
    <t>2160767: MEJORA DE LA CAPACIDAD OPERATIVA DE LOS SERVICIOS DE ODONTOLOGIA DE LOS CENTROS DE SALUD DE LA MICRORRED EL AGUSTINO- DISA IV LIMA ESTE - LIMA</t>
  </si>
  <si>
    <t>2265367: AMPLIACION Y EQUIPAMIENTO DEL PUESTO DE SALUD LA FRATERNIDAD - HUAYCAN DE LA MICRORRED ATE I - RED LIMA ESTE METROPÒLITANA - DISA IV LIMA ESTE</t>
  </si>
  <si>
    <t>2112978: EQUIPAMIENTO DEL SERVICIO DE OBSTETRICIA DEL HOSPITAL NACIONAL ARZOBISPO LOAYZA</t>
  </si>
  <si>
    <t>2134963: EQUIPAMIENTO DE LA UNIDAD DE CUIDADOS INTENSIVOS CORONARIOS DEL HOSPITAL NACIONAL ARZOBISPO LOAYZA</t>
  </si>
  <si>
    <t>Unidad Ejecutora 007-1560: INSTITUTO NACIONAL DE CIENCIAS NEUROLOGICAS - IGSS</t>
  </si>
  <si>
    <t>2108103: MEJORAMIENTO DE LA CAPACIDAD RESOLUTIVA DE LA UNIDAD DE CUIDADOS INTENSIVOS DEL INSTITUTO NACIONAL DE CIENCIAS NEUROLOGICAS</t>
  </si>
  <si>
    <t>2108104: MEJORAMIENTO DE LA CAPACIDAD RESOLUTIVA DEL DEPARTAMENTO DE DIAGNOSTICO POR IMAGENES DEL INSTITUTO NACIONAL DE CIENCIAS NEUROLOGICAS</t>
  </si>
  <si>
    <t>2160763: MEJORAMIENTO DEL MONITOREO Y TRATAMIENTO EN LOS PACIENTES DE LOS DEPARTAMENTOS DE MEDICINA Y PEDIATRIA DEL HOSPITAL NACIONAL HIPOLITO UNANUE AGUSTINO, LIMA, LIMA</t>
  </si>
  <si>
    <t>2160765: MEJORAMIENTO Y AMPLIACION DE LA OFERTA DE SERVICIOS EN EL MARCO DE LA ATENCION INTEGRAL - INDIVIDUAL, FAMILIAR Y COMUNITARIA- RED DE SALUD SAN JUAN DE LURIGANCHO</t>
  </si>
  <si>
    <t>2198131: MEJORAMIENTO DEL SISTEMA DE REFERENCIA Y CONTRARREFERENCIA DE LA RED DE SALUD SAN JUAN DE LURIGANCHO, DISA IV LIMA ESTE</t>
  </si>
  <si>
    <t>Unidad Ejecutora 024-1577: RED. DE SALUD TUPAC AMARU - IGSS</t>
  </si>
  <si>
    <t>2112824: MEJORAMIENTO DE LA CAPACIDAD RESOLUTIVA DEL CENTRO DE SALUD LAURA RODRIGUEZ MICRORED COLLIQUE - PROVINCIA DE LIMA</t>
  </si>
  <si>
    <t>2171360: MEJORAMIENTO DE LA CAPACIDAD RESOLUTIVA DEL CENTRO DE SALUD SANTA LUZMILA II DE LA RED TUPAC AMARU DE LA DISA V LIMA CIUDAD</t>
  </si>
  <si>
    <t>136250</t>
  </si>
  <si>
    <t>147464</t>
  </si>
  <si>
    <t>2133722: CONSTRUCCION DE NUEVA INFRAESTRUCTURA E IMPLEMENTACION DEL ESTABLECIMIENTO DE SALUD CHACARILLA DE OTERO DE LA MICRORED DE SALUD PIEDRA LIZA, DIRECCION DE RED DE SALUD SAN JUAN DE LURIGANCHO, DIRECCION DE SALUD IV LIMA ESTE</t>
  </si>
  <si>
    <t>2271707: CREACION DE LA RED REGIONAL DE TELESALUD PARA LA ATENCION ESPECIALIZADA EN SALUD MATERNA NEONATAL EN LA DIRECCION REGIONAL DE SALUD HUANCAVELICA - REGION HUANCAVELICA</t>
  </si>
  <si>
    <t>2078514: OPTIMIZACION DE LA CAPACIDAD DE ATENCION DEL CENTRO MATERNO INFANTIL Y EMERGENCIA TABLADA DE LURIN</t>
  </si>
  <si>
    <t>2057356: REUBICACION Y CONSTRUCCION DEL NUEVO DEPARTAMENTO DE MEDICINA FISICA Y REHABILITACION DEL HOSPITAL NACIONAL CAYETANO HEREDIA</t>
  </si>
  <si>
    <t>2058266: INFRAESTRUCTURA Y REUBICACION DEL ARCHIVO DE HISTORIAS CLINICAS DEL HOSPITAL CAYETANO HEREDIA</t>
  </si>
  <si>
    <t>2058267: MEJORAMIENTO DE LOS PROCEDIMIENTOS Y CENTRALIZACIION EN LOS SERVICIOS DE CAJA, ESTADISTICA, COMUNICACION, SEGUROS Y ADMISION DEL HOSPITAL CAYETANO HEREDIA</t>
  </si>
  <si>
    <t>2094751: IMPLEMENTACION DEL CENTRO DE EXCELENCIA PARA LA ATENCION DE PACIENTES CON TUBERCULOSIS DEL HOSPITAL NACIONAL CAYETANO HEREDIA-HNCH-DISA V LIMA CIUDAD</t>
  </si>
  <si>
    <t>2114045: MEJORAMIENTO DE LA CAPACIDAD DEL ALMACEN ESPECIALIZADO DE MEDICAMENTOS DEL DEPARTAMENTO DE FARMACIA DEL HOSPITAL NACIONAL CAYETANO HEREDIA</t>
  </si>
  <si>
    <t>2114095: IMPLEMENTACION DE LAS UNIDADES DE PREPARADO GALENICOS NUTRICION PARENTERAL Y MEZCLAS INTRAVENOSAS EN EL DEPARTAMENTO DE FARMACIA DEL HOSPITAL CAYETANO HEREDIA</t>
  </si>
  <si>
    <t>2135176: MEJORAMIENTO DE LA CAPACIDAD RESOLUTIVA DEL DEPARTAMENTO DE DIAGNOSTICO POR IMAGENES DEL HOSPITAL NACIONAL CAYETANO HEREDIA</t>
  </si>
  <si>
    <t>2251577: MEJORAMIENTO DE LOS SERVICIOS EN SALUD PUESTO DE SALUD LUIS ENRIQUE, CARABAYLLO, RED DE SALUD VI TUPAC AMARU, LIMA</t>
  </si>
  <si>
    <t>304009</t>
  </si>
  <si>
    <t>AL MES DE AGOSTO 2015</t>
  </si>
  <si>
    <t>MINISTERIO DE SALUD - MES DE AGOSTO 2015</t>
  </si>
  <si>
    <t>2261221: MEJORAMIENTO DE LA CAPACIDAD DE ATENCION DE LOS PUESTOS DE SALUD AA.HH. 30 DE AGOSTO, SANTO TOMAS DE YURIMAGUAS Y SAN JUAN DE PAMPLONA, CATEGORIA I-1, DEL DISTRITO DE YURIMAGUAS PROVINCIA DE ALTO AMAZONAS - REGION LORETO, EN EL MARCO DE LA ESTRATE</t>
  </si>
  <si>
    <t>2261274: MEJORAMIENTO DE LA CAPACIDAD DE ATENCION DE LOS PUESTOS DE SALUD ACHUAL TIPISHCA, LAGO NARANJAL Y HUATAPI RIO HAUALLAGA, CATEGORIA I-1, DEL DISTRITO DE SANTA CRUZ PROVINCIA DE ALTO AMAZONAS - REGION LORETO, EN EL MARCO DE LA ESTRATEGIA SANITARIA</t>
  </si>
  <si>
    <t>2261286: MEJORAMIENTO DE LA CAPACIDAD DE ATENCION DE LOS PUESTOS DE SALUD ARAHUANTE, TAMARATE Y BARRIO CENTRAL, CATEGORIA I-1, DEL DISTRITO DE LAGUNAS PROVINCIA DE ALTO AMAZONAS - REGION LORETO, EN EL MARCO DE LA ESTRATEGIA SANITARIA NACIONAL DE SALUD DE</t>
  </si>
  <si>
    <t>2261345: MEJORAMIENTO DE LA CAPACIDAD DE ATENCION DE LOS PUESTOS DE SALUD BELLAVISTA DE JEBEROS, PORVENIR DE JEBEROS Y MONTE CRISTO, CATEGORIA I-1, DEL DISTRITO DE JEBEROS PROVINCIA DE ALTO AMAZONAS - REGION LORETO, EN EL MARCO DE LA ESTRATEGIA SANITARIA N</t>
  </si>
  <si>
    <t>2261389: MEJORAMIENTO DE LA CAPACIDAD DE ATENCION DE LOS PUESTOS DE SALUD LAGO SANANGO, ALTO MOHENA Y CHIRAPA, CATEGORIA I-1, DEL DISTRITO DE YURIMAGUAS PROVINCIA DE ALTO AMAZONAS - REGION LORETO, EN EL MARCO DE LA ESTRATEGIA SANITARIA NACIONAL DE SALUD DE</t>
  </si>
  <si>
    <t>2261410: MEJORAMIENTO E LA CAPACIDAD DE ATENCION DE LOS PUESTOS DE SALUD LAS AMAZONAS, ACHUAL LIMON Y VARADERILLO, CATEGORIA I-1, DEL DISTRITO DE YURIMAGUAS PROVINCIA DE ALTO AMAZONAS - REGION LORETO, EN EL MARCO DE LA ESTRATEGIA SANITARIA NACIONAL DE SAL</t>
  </si>
  <si>
    <t>2261419: MEJORAMIENTO DE LA CAPACIDAD DE ATENCION DE LOS PUESTOS DE SALUD LIBERTAD DE CUIPARILLO, GLORIA Y CUIPARI, CATEGORIA I-1, DEL DISTRITO DE TENIENTE CESAR LOPEZ ROJAS PROVINCIA DE ALTO AMAZONAS - REGION LORETO, EN EL MARCO DE LA ESTRATEGIA SANITARI</t>
  </si>
  <si>
    <t>2261422: MEJORAMIENTO DE LA CAPACIDAD DE ATENCION DEL PUESTO DE SALUD BOCA MANU CATEGORIA I-2 DISTRITO DE FITZCARRALD, PROVINCIA DEL MANU, DEPARTAMENTO DE MADRE DE DIOS, EN EL MARCO DE LA ESTRATEGIA SANITARIA NACIONAL DE SALUD DE LOS PUEBLOS INDIGENAS</t>
  </si>
  <si>
    <t>2261425: MEJORAMIENTO DE LA CAPACIDAD DE ATENCIÒN DE LOS PUESTOS DE SALUD SANTA FE DE INAMAPUYA, SANTA ROSA DE ABUJAO Y SAN PEDRO DE INAMAPUYA, CATEGORIA I-1 DEL DISTRITO DE MASISEA, PROVINCIA DE CORONEL PORTILLO, REGIÒN DE UCAYALI, EN EL MARCO DE LA ESTRATE</t>
  </si>
  <si>
    <t>2261427: MEJORAMIENTO DE LA CAPACIDAD DE ATENCION DE LOS PUESTOS DE SALUD NUEVO ARICA, HUANCAYO Y NUEVO MUNDO, CATEGORIA I-1, DEL DISTRITO DE LAGUNAS PROVINCIA DE ALTO AMAZONAS - REGION LORETO, EN EL MARCO DE LA ESTRATEGIA SANITARIA NACIONAL DE SALUD DE</t>
  </si>
  <si>
    <t>2261430: MEJORAMIENTO DE LA CAPACIDAD DE ATENCION DEL PUESTO DE SALUD CHOQUE CATEGORIA I-1 DEL DISTRITO DE HUEPETUHE, PROVINCIA DEL MANU - DEPARTAMENTO DE MADRE DE DIOS, EN EL MARCO DE LA ESTRATEGIA SANITARIA NACIONAL DE SALUD DE LOS PUEBLOS INDIGENAS</t>
  </si>
  <si>
    <t>2261445: MEJORAMIENTO DE LA CAPACIDAD DE ATENCION DE LOS PUESTOS DE SALUD YOMIBATO Y TAYACOME CATEGORIA I-1, DEL DISTRITO MANU, PROVINCIA DEL MANU - DEPARTAMENTO DE MADRE DE DIOS, EN EL MARCO DE LA ESTRATEGIA SANITARIA NACIONAL DE SALUD DE LOS PUEBLOS INDGE</t>
  </si>
  <si>
    <t>2261457: MEJORAMIENTO DE LA CAPACIDAD DE ATENCION DEL PUESTO DE SALUD DIAMANTE CATEGORIA I-1 DEL DISTRITO DE FITZCARRALD, PROVINCIA DEL MANU - DEPARTAMENTO DE MADRE DE DIOS, EN EL MARCO DE LA ESTRATEGIA SANITARIA NACIONAL DE SALUD DE LOS PUEBLOS INDIGENAS</t>
  </si>
  <si>
    <t>2261461: MEJORAMIENTO DE LA CAPACIDAD DE ATENCION DEL PUESTO DE SALUD BELGICA CATEGORIA I-1 DEL DISTRITO DE IÑAPARI, PROVINCIA DEL TAHUAMANU - DEPARTAMENTO DE MADRE DE DIOS, EN EL MARCO DE LA ESTRATEGIA SANITARIA NACIONAL DE SALUD DE LOS PUEBLOS INDIGENAS</t>
  </si>
  <si>
    <t>2261517: MEJORAMIENTO DE LA CAPACIDAD DE ATENCION DE LOS PUESTOS DE SALUD PROGRESO DE BALSAPUERTO, VISTA ALEGRE DE BALSAPUERTO Y PUCALPILLO, CATEGORIA I-1, DEL DISTRITO DE BALSAPUERTO, PROVINCIA DE ALTO AMAZONAS - REGION LORETO. EN EL MARCO DE LA ESTRATEG</t>
  </si>
  <si>
    <t>2261534: MEJORAMIENTO DE LA CAPACIDAD DE ATENCION DE LOS PUESTOS DE SALUD NUEVA VIDA, SAN JUAN DE BALSAPUERTO Y LIBERTAD DE BALSAPUERTO, CATEGORIA I-1, DEL DISTRITO DE BALSAPUERTO PROVINCIA DE ALTO AMAZONAS - REGION LORETO. EN EL MARCO DE ESTRATEGIA SANI</t>
  </si>
  <si>
    <t>2261555: MEJORAMIENTO DE LA CAPACIDAD DE ATENCION DEL PUESTO DE SALUD CABECERA MALINOWSKI CATEGORIA I-1 DEL DISTRITO DE INAMBARI, PROVINCIA DE TAMBOPATA - DEPARTAMENTO DE MADRE DE DIOS, EN EL MARCO DE LA ESTRATEGIA SANITARIA NACIONAL DE SALUD DE LOS PUEBLOS I</t>
  </si>
  <si>
    <t>2261563: MEJORAMIENTO DE LA CAPACIDAD DE ATENCION DE LOS PUESTOS DE SALUD PROVIDENCIA DE YURIMAGUAS, NUEVA ERA Y SAN PEDRO DE ZAPOTE, CATEGORIA I-1, DEL DISTRITO DE YURIMAGUAS PROVINCIA DE ALTO AMAZONAS - REGION LORETO. EN EL MARCO DE LA ESTRATEGIA NACIONA</t>
  </si>
  <si>
    <t>2261583: MEJORAMIENTO DE LA CAPACIDAD DE ATENCION DE LOS PUESTOS DE SALUD PUERTO PERU, COTO YACU Y GRAU KM 40, CATEGORIA I-1, DEL DISTRITO DE YURIMAGUAS PROVINCIA DE ALTO AMAZONAS - REGION LORETO. EN EL MARCO DE LA ESTRATEGIA NACIONAL DE SALUD DE PUEBLOS I</t>
  </si>
  <si>
    <t>2261585: MEJORAMIENTO DE LA CAPACIDAD DE ATENCION DE LOS PUESTOS DE SALUD PARIAMARCA Y OTILIA CATEGORIA I-1 DEL DISTRITO TAMBOPATA, PROVINCIA DE TAMBOPATA - DEPARTAMENTO DE MADRE DE DIOS, EN EL MARCO DE LA ESTRATEGIA SANITARIA NACIONAL DE SALUD DE LOS PUEBL</t>
  </si>
  <si>
    <t>2261600: MEJORAMIENTO DE LA CAPACIDAD DE ATENCION DE LOS PUESTOS DE SALUD PALOTOA Y SHINTUYA CATEGORIA I-1 DEL DISTRITO MANU, PROVINCIA DEL MANU - DEPARTAMENTO DE MADRE DE DIOS, EN EL MARCO DE LA ESTRATEGIA SANITARIA NACIONAL DE SALUD DE LOS PUEBLOS INDIGEN</t>
  </si>
  <si>
    <t>2261635: MEJORAMIENTO DE LA CAPACIDAD DE ATENCION DE LOS PUESTOS DE SALUD SAN JOSE DE KARENE Y PUERTO LUZ CATEGORIA I-1 DEL DISTRITO DE MADRE DE DIOS, PROVINCIA DEL MANU - DEPARTAMENTO DE MADRE DE DIOS, EN EL MARCO DE LA ESTRATEGIA SANITARIA NACIONAL DE SA</t>
  </si>
  <si>
    <t>2261638: MEJORAMIENTO DE LA CAPACIDAD DE ATENCION DE LOS PUESTOS DE SALUD MASARAY PUERTO BETHEL Y NUEVO BAGAZAN, CATEGORIA I-1, DEL DISTRITO DE CALLERIA, PROVINCIA DE CORONEL PORTILLO - REGION DE UCAYALI, EN EL MARCO DE LA ESTRATEGIA SANITARIA NACIONAL DE S</t>
  </si>
  <si>
    <t>2261650: MEJORAMIENTO DE LA CAPACIDAD DE ATENCION DE LOS PUESTOS DE SALUD ROCA FUERTE, INDEPENDENCIA DEL SHANUSI Y TUPAC AMARU DE YURIMAGUAS, CATEGORIA I-1, DEL DISTRITO DE YURIMAGUAS PROVINCIA DE ALTO AMAZONAS - REGION LORETO. EN EL MARCO DE LA ESTRATEGIA</t>
  </si>
  <si>
    <t>2261655: MEJORAMIENTO DE LA CAPACIDAD DE ATENCION DE LOS PUESTOS DE SALUD TIPISHCA Y MONTE SALVADO CATEGORIA I-1 DEL DISTRITO LAS PIEDRAS, PROVINCIA DE TAMBOPATA - DEPARTAMENTO DE MADRE DE DIOS, EN EL MARCO DE LA ESTRATEGIA SANITARIA NACIONAL DE SALUD DE LO</t>
  </si>
  <si>
    <t>2261662: MEJORAMIENTO DE LA CAPACIDAD DE ATENCION DE LOS PUESTOS DE SALUD SAN FRANCISCO DE PAMPAYACU, NUEVA ALIANZA Y PUERTO ARTURO, CATEGORIA I-1, DEL DISTRITO DE YURIMAGUAS PROVINCIA DE ALTO AMAZONAS - REGION LORETO. EN EL MARCO DE LA ESTRATEGIA NACIONA</t>
  </si>
  <si>
    <t>2261674: MEJORAMIENTO DE LA CAPACIDAD DE ATENCION DE LOS PUESTOS DE SALUD VINUNCURO Y VISTA ALEGRE DE PACHITEA, CATEGORIA I-1, DEL DISTRITO DE MASISEA, PROVINCIA DE CORONEL PORTILLO - REGION DE UCAYALI, EN EL MARCO DE LA ESTRATEGIA SANITARIA NACIONAL DE SALU</t>
  </si>
  <si>
    <t>2261676: MEJORAMIENTO DE LA CAPACIDAD DE ATENCION DE LOS PUESTOS DE SALUD PALMA REAL Y SONENE CATEGORIA I-1 DEL DISTRITO DE TAMBOPATA, PROVINCIA DE TAMBOPATA - DEPARTAMENTO DE MADRE DE DIOS, EN EL MARCO DE LA ESTRATEGIA SANITARIA NACIONAL DE SALUD DE LOS PU</t>
  </si>
  <si>
    <t>2261677: MEJORAMIENTO DE LA CAPACIDAD DE ATENCION DE LOS PUESTOS DE SALUD SANTA LUCIA, SANTA ISABEL Y SAN ROQUE DE YURIMAGUAS, CATEGORIA I-1, DEL DISTRITO DE YURIMAGUAS PROVINCIA DE ALTO AMAZONAS. - REGION LORETO. EN EL MARCO DE LA ESTRATEGIA NACIONAL DE S</t>
  </si>
  <si>
    <t>2261680: MEJORAMIENTO DE LA CAPACIDAD DE ATENCION DE LOS PUESTOS DE SALUD AMARAKAERI Y VUELTA GRANDE CATEGORIA I-1 DEL DISTRITO LABERINTO, PROVINCIA DE TAMBOPATA - DEPARTAMENTO DE MADRE DE DIOS, EN EL MARCO DE LA ESTRATEGIA SANITARIA NACIONAL DE SALUD DE LO</t>
  </si>
  <si>
    <t>2261681: MEJORAMIENTO DE LA CAPACIDAD DE ATENCION DE LOS PUESTOS DE SALUD DE CUNCHURI, CURIACA DE CACO Y AMAQUIRIA DEL NIVEL I-1 DEL DISTRITO DE IPARIA, PROVINCIA DE CORONEL PORTILLO DEPARTAMENTO DE UCAYLI, REGION DE UCAYALI, EN EL MARCO DE LA ESTRATEGIA SANI</t>
  </si>
  <si>
    <t>2261688: MEJORAMIENTO E LA CAPACIDAD DE ATENCION DE LOS PUESTOS DE SALUD SANTA MARIA, JEBERILLOS Y SAN JUAN DE ZAPOTE, CATEGORIA I-1, DEL DISTRITO DE YURIMAGUAS PROVINCIA DE ALTO AMAZONAS - REGION LORETO. EN EL MARCO DE LA ESTRATEGIA NACIONAL DE SALUD DE</t>
  </si>
  <si>
    <t>2261697: MEJORAMIENTO DE LA CAPACIDAD DE ATENCION DE LOS PUESTOS DE SALUD SEIS DE JULIO, PUERTO VICTORI Y PUCACURO DE LAGUNAS, CATEGORIA I-1, DEL DISTRITO DE LAGUNAS PROVINCIA DE ALTO AMAZONAS - REGION LORETO. EN EL MARCO DE LA ESTRATEGIA NACIONAL DE SALU</t>
  </si>
  <si>
    <t>2261702: MEJORAMIENTO DE LA CAPACIDAD DE ATENCIÒN DE LOS PUESTOS DE SALUD COLONIA DEL CACO, NUEVO NAZARETH Y UTUCURO, CATEGORIA I-1, DEL DISTRITO DE IPARÌA, PROVINCIA DE CORONEL PORTILLO, REGIÒN DE UCAYALI, EN EL MARCO DE LA ESTRATEGIA SANITARIA NACIONAL DE P</t>
  </si>
  <si>
    <t>2261709: MEJORAMIENTO DE LA CAPACIDAD DE ATENCION DE LOS PUESTOS DE SALUD INFIERNO Y TRES ISLAS CATEGORIA I-1 PROVINCIA DE TAMBOPATA - DEPARTAMENTO DE MADRE DE DIOS, EN EL MARCO DE LA ESTRATEGIA SANITARIA NACIONAL DE SALUD DE LOS PUEBLOS INDIGENAS</t>
  </si>
  <si>
    <t>2261713: MEJORAMIENTO DE LA CAPACIDAD DE ATENCION DE LOS PUESTOS DE SALUD SOLEDAD DE BALSAPUERTO, SAN ANTONIO DE YANAYACU Y SAN MIGUEL DE YANAYACU, CATEGORIA I-1, DEL DISTRITO DE BALSAPUERTO PROVINCIA DE ALTO AMAZONAS.REGION LORETO. EN EL MARCO DE LA ESTR</t>
  </si>
  <si>
    <t>2261718: MEJORAMIENTO DE LA CAPACIDAD DE ATENCION DE LOS PUESTOS DE SALUD SONAPI, PARINARI Y NUEVO PAPA PLAYA, CATEGORIA I-1, DEL DISTRITO DE TENIENTE CESAR LOPEZ ROJAS PROVINCIA DE ALTO AMAZONAS - REGION LORETO. EN EL MARCO DE LA ESTRATEGIA NACIONAL DE SA</t>
  </si>
  <si>
    <t>2261788: MEJORAMIENTO DE LA CAPACIDAD DE ATENCION DE LOS PUESTOS DE SALUD PUEBLO NUEVO DEL CACO Y RUNUYA CATEGORIA I-1 DEL DISTRITO DE IPARIA, PROVINCIA DE CORONEL PORTILLO- REGION DE UCAYALI, EN EL MARCO DE LA ESTRATEGIA SANITARIA NACIONAL DE PUEBLOS INDIGE</t>
  </si>
  <si>
    <t>2261805: MEJORAMIENTO DE LA CAPACIDAD DE ATENCION DE LOS PUESTOS DE SALUD UNION CAMPESINA, PROGRESO DE SANTA CRUZ Y NUEVO TRIUNFO, ATEGORIA I-1, DEL DISTRITO DE SANTA CRUZ PROVINCIA DE ALTO AMAZONAS - REGION LORETO. EN EL MARCO DE LA ESTRATEGIA NACIONAL DE</t>
  </si>
  <si>
    <t>2261809: MEJORAMIENTO DE LA CAPACIDAD DE ATENCION DE LOS PUESTOS DE SALUD BOCA PUCANI, CHEQUITAVO Y ALTO CHENCORENI CATEGORIA I-1 EN EL MARCO DE LA ESTRATEGIA SANITARIA DE SALUD DE LOS PUEBLOS INDIGENAS, DISTRITO DE RAYMONDI -ATALAYA- UCAYALI.</t>
  </si>
  <si>
    <t>2261819: MEJORAMIENTO DE LA CAPACIDAD DE ATENCION DE LOS PUESTOS DE SALUD NUEVO AHUAYPA CATEGORIA I-2 DEL DISTRITO DE IPARÌA, PROVINCIA DE CORONEL PORTILLO- DEPARTAMENTO DE UCAYALI, EN EL MARCO DE LA ESTRATEGIA SANITARIA NACIONAL DE PUEBLOS INDIGENAS</t>
  </si>
  <si>
    <t>2261826: MEJORAMIENTO DE LA CAPACIDAD DE ATENCION DE LOS PUESTOS DE SALUD ZAPOTE, DOS DE MAYO DE YURIMAGUAS Y VISTA ALEGRE DE YURIMAGUAS, CATEGORIA I-1, DEL DISTRITO DE YURIMAGUAS PROVINCIA DE ALTO AMAZONAS - REGION LORETO. EN EL MARCO DE LA ESTRATEGIA NAC</t>
  </si>
  <si>
    <t>2261844: MEJORAMIENTO DE LA CAPACIDAD DE ATENCION DE LOS PUESTOS DE SALUD PANAM, NUEVA ESPERANZA DE BALSAPUERTO Y PUERTO PORVENIR, CATEGORIA I-1 DEL DISTRITO DE BALSAPUERTO PROVINCIA DE ALTO AMAZONAS. - REGION LORETO. EN EL MARCO DE LA ESTRATEGIA NACIONAL</t>
  </si>
  <si>
    <t>2261862: MEJORAMIENTO DE LA CAPACIDAD DE ATENCION DE LOS PUESTOS DE SALUD GALILEA, CATEGORIA I-2 DEL DISTRITO DE IPARÌA, PROVINCIA DE CORONEL PORTILLO- DEPARTAMENTO DE UCAYALI, EN EL MARCO DE LA ESTRATEGIA SANITARIA NACIONAL DE PUEBLOS INDIGENAS</t>
  </si>
  <si>
    <t>2261863: MEJORAMIENTO DE LA CAPACIDAD DE ATENCION PRIMARIA DE SALUD DE LOS EESS DE CATERPIZA Y AITAM CATEGORIA I-1, DEL DISTRITO DE RIO SANTIAGO, PROVINCIA DE CONDORCANQUI - REGION DE AMAZONAS, EN EL MARCO DE LA ESTRATEGIA SANITARIA NACIONAL DE SALUD DE LOS P</t>
  </si>
  <si>
    <t>2261867: MEJORAMIENTO DE LA CAPACIDAD DE ATENCION DEL PUESTO DE SALUD ANTIOQUIA, CATEGORIA I-1, DEL DISTRITO DE BALSAPUERTO PROVINCIA DE ALTO AMAZONAS - REGION LORETO, EN EL MARCO DE LA ESTRATEGIA SANITARIA NACIONAL DE COMUNIDADES INDIGENAS</t>
  </si>
  <si>
    <t>2261868: MEJORAMIENTO DE LA CAPACIDAD DE ATENCION DE LOS PUESTOS DE SALUD COCANI, CHICOSA Y MAPALCA, CATEGORIA I-1 EN EL MARCO DE LA ESTRATEGIA SANITARIA DE SALUD DE LOS PUEBLOS INDIGENAS DISTRITO DE RAYMONDI -ATALAYA- UCAYALI.</t>
  </si>
  <si>
    <t>2261881: MEJORAMIENTO DE LA CAPACIDAD DE ATENCION PRIMARIA DE SALUD DE LOS EESS DE CHAPIZA, NAUTA Y CHOSICA CATEGORIA I-1, DEL DISTRITO DE SANTIAGO, PROVINCIA DE CONDORCANQUI - REGION AMAZONAS, EN EL MARCO DE LA ESTRATEGIA SANITARIA NACIONAL DE SALUD DE LOS P</t>
  </si>
  <si>
    <t>2261883: MEJORAMIENTO DE LA CAPACIDAD DE ATENCION DEL PUESTO DE SALUD INDEPENDENCIA, CATEGORIA I-2, DEL DISTRITO DE YURIMAGUAS, PROVINCIA DE ALTO AMAZONAS - DEPARTAMENTO DE LORETO . EN EL MARCO DE LA ESTRATEGIA NACIONAL DE SALUD DE PUEBLOS INDIGENAS</t>
  </si>
  <si>
    <t>2261892: MEJORAMIENTO DE LA CAPACIDAD DE ATENCION DEL PUESTO DE SALUD NATIVIDAD, CATEGORIA I-2, DEL DISTRITO DE YURIMAGUAS, PROVINCIA DEALTO AMAZONAS - DEPARTAMENTO DE LORETO. EN EL MARCO DE LA ESTRATEGIA NACIONAL DE SALUD DE PUEBLOS INDIGENAS.</t>
  </si>
  <si>
    <t>2261895: MEJORAMIENTO DE LA CAPACIDAD DE ATENCION DEL PUESTO DE SALUD DE CHARUPA, CATEGORIA I-1, DEL DISTRITO DE LAGUNAS PROVINCIA DE ALTO AMAZONAS - REGION LORETO, EN EL MARCO DE LA ESTRATEGIA SANITARIA NACIONAL DE SALUD DE LOS PUEBLOS INDIGENAS.</t>
  </si>
  <si>
    <t>2261896: MEJORAMIENTO DE LA CAPACIDAD DE ATENCION PRIMARIA DE SALUD DE LOS EESS DE GUAYABAL, YUTUPIS Y BELEN CATEGORIA I-1 DEL DISTRITO DE RIO SANTIAGO, PROVINCIA DE CONDORCANQUI - REGION DE AMAZONAS, EN EL MARCO DE LA ESTRATEGIA SANITARIA NACIONAL DE SALUD</t>
  </si>
  <si>
    <t>2261905: MEJORAMIENTO DE LA CAPACIDAD DE ATENCION DEL PUESTO DE SALUD JORGE CHAVEZ, CATEGORIA I-1, DEL DISTRITO DE TENIENTE CESAR LOPEZ ROJAS PROVINCIA DE ALTO AMAZONAS - REGION LORETO. EN EL MARCO DE LA ESTRATEGIA SANITARIA NACIONAL DE SALUD DE LOS PUEBLOS</t>
  </si>
  <si>
    <t>2261953: MEJORAMIENTO DE LA CAPACIDAD DE ATENCION PRIMARIA DE SALUD DE LOS EESS DE “PAPAYACU Y AMPAMA CATEGORIA I-1, DEL DISTRITO DE RIO SANTIAGO, PROVINCIA DE CONDORCANQUI - REGION DE AMAZONAS, EN EL MARCO DE LA ESTRATEGIA SANITARIA NACIONAL DE SALUD DE</t>
  </si>
  <si>
    <t>2262117: MEJORAMIENTO DE LA CAPACIDAD DE ATENCION DE LOS PUESTOS DE SALUD NUEVO ANDOAS, ANDOAS VIEJO Y SABALOYACU, DISTRITO DE ANDOAS, PROVINCIA DE DATEM DEL MARAÑON - REGION LORETO. EN EL MARCO DE LA ESTRATEGIA SANITARIA NACIONAL DE SALUD DE LOS PUEBLO</t>
  </si>
  <si>
    <t>2262127: MEJORAMIENTO E LA CAPACIDAD DE ATENCION DE LOS PUESTOS DE SALUD WASHIENTZA Y TZEKUNZA, I-1, DISTRITO DE ANDOAS, PROVINCIA DE DATEM DEL MARAÑON - REGION LORETO.EN EL MARCO DE LA ESTRATEGIA SANITARIA NACIONAL DE SALUD DE LOS PUEBLOS INDIGENAS.</t>
  </si>
  <si>
    <t>2262134: MEJORAMIENTO DE LA CAPACIDAD DE ATENCION DE LOS PUESTOS DE SALUD LIBERTAD DE BARRANCA, INDUSTRIAL Y BARRANCA, I-1, DISTRITO DE BARRANCA, PROVINCIA DE DATEM DEL MARAÑON.EN EL MARCO DE LA ESTRATEGIA SANITARIA NACIONAL DE SALUD DE LOS PUEBLOS INDIGENAS</t>
  </si>
  <si>
    <t>2262140: MEJORAMIENTO DE LA CAPACIDAD DE ATENCION DE LOS PUESTOS DE SALUD TIGRE PLAYA, BUENA VISTA DE BARRANCA Y PORVENIR DE BARRANCA BARRANCA, I-1, DISTRITO DE BARRANCA, PROVINCIA DE DATEM DEL MARAÑON.EN EL MARCO DE LA ESTRATEGIA SANITARIA NACIONAL DE SALUD</t>
  </si>
  <si>
    <t>2262156: MEJORAMIENTO DE LA CAPACIDAD DE ATENCION DE LOS PUESTOS DE SALUD SAN MIGUEL, PALMICHE Y SAN RAMON DE SINAR, I-1, DISTRITO DE CAHUAPANAS, PROVINCIA DE DATEM DEL MARAÑON -REGION LORETO. EN EL MARCO DE LA ESTRATEGIA SANITARIA NACIONAL DE SALUD DE LOS PU</t>
  </si>
  <si>
    <t>2262167: MEJORAMIENTO DE LA CAPACIDAD DE ATENCION DE LOS PUESTOS DE SALUD BORJA, CHAPIS Y NUEVO JERUSALEN, I-1, DISTRITO DE MANSERICHE, PROVINCIA DE DATEM DEL MARAÑO - REGION LORETO. EN EL MARCO DE LA ESTRATEGIA NACIONAL DE SALUD DE PUEBLOS INDIGENAS</t>
  </si>
  <si>
    <t>2262176: MEJORAMIENTO DE LA CAPACIDAD DE ATENCION DE LOS PUESTOS DE SALUD FELIX FLORES, SINCHI ROCA Y SAN JUAN DEL MARAÑON, I-1, DISTRITO DE MANSERICHE, PROVINCIA DE DATEM DEL MARAÑO - REGION LORETO.EN EL MARCO DE LA ESTRATEGIA NACIONAL DE SALUD DE PUEBLOS IN</t>
  </si>
  <si>
    <t>2262182: MEJORAMIENTO DE LA CAPACIDAD DE ATENCION DE LOS PUESTOS DE SALUD SACHA PAPA, Y ATAHUALPA, I-1 DISTRITO DE MANSERICHE, PROVINCIA DE DATEM DEL MARAÑON - REGION LORETO. EN EL MARCO DE LA ESTRATEGIA NACIONAL DE SALUD DE PUEBLOS INDIGENAS</t>
  </si>
  <si>
    <t>2262187: MEJORAMIENTO DE LA CAPACIDAD DE ATENCION DE LOS PUESTOS DE SALUD SAN JUAN DE MORONA, PANINTZA Y SHINGUITO, I-1 DISTRITO DE MORONA, PROVINCIA DE DATEM DEL MARAÑON - REGION LORETO. EN EL MARCO DE LA ESTRATEGIA NACIONAL DE SALUD DE PUEBLOS INDIGENAS</t>
  </si>
  <si>
    <t>2262196: MEJORAMIENTO DE LA CAPACIDAD DE ATENCION DE LOS PUESTOS DE SALUD PIJUAYAL, INCA ROCA Y SHOROYA NUEVO, I-1, DISTRITO DE MORONA, PROVINCIA DE DATEM DEL MARAÑON - REGION LORETO.EN EL MARCO DE LA ESTRATEGIA NACIONAL DE SALUD DE PUEBLOS INDIGENAS</t>
  </si>
  <si>
    <t>2262212: MEJORAMIENTO DE LA CAPACIDAD DE ATENCION DE LOS PUESTOS DE SALUD UWIJINT, NUEVO PROGRESO HUITOYACU Y TRUENOCOCHA, I-1, DISTRITO DE PASTAZA, PROVINCIA DE DATEM DEL MARAÑO - REGION LORETO. EN EL MARCO DE LA ESTRATEGIA NACIONAL DE SALUD DE PUEBLOS INDIG</t>
  </si>
  <si>
    <t>2262229: MEJORAMIENTO DE LA CAPACIDAD DE ATENCION DE LOS PUESTOS DE SALUD NUEVA YARINA, DOMINGO COCHA - RIMACHI Y BARRANQUILLA -CHAPURI, I-1, DISTRITO DE PASTAZA, PROVINCIA DE DATEM DEL MARAÑON - REGION LORETO.EN EL MARCO DE LA ESTRATEGIA NACIONAL DE SALUD D</t>
  </si>
  <si>
    <t>2262241: MEJORAMIENTO DE LA CAPACIDAD DE ATENCION DEL PUESTO DE SALUD PUERTO ALEGRIA, I-1, DISTRITO DE MORONA, PROVINCIA DE DATEM DEL MARAÑON - REGION LORETO.EN EL MARCO DE LA ESTRATEGIA NACIONAL DE SALUD DE PUEBLOS INDIGENAS</t>
  </si>
  <si>
    <t>2262255: MEJORAMIENTO DE LA CAPACIDAD DE ATENCION DEL PUESTO DE SALUD LOBOYACU, CATEGORIA I-2, DEL DISTRITO DE ANDOAS, PROVINCIA DE DATEM DEL MARAÑONDE REGION LORETO. EN EL MARCO DE LA ESTRATEGIA NACIONAL DE SALUD DE PUEBLOS INDIGENAS</t>
  </si>
  <si>
    <t>2262271: MEJORAMIENTO DE LA CAPACIDAD DE ATENCION DEL PUESTO DE SALUD MUSHACARUSHA, CATEGORIA I-2, DEL DISTRITO DE PASTAZA, PROVINCIA DE DATEM DEL MARAÑON DE - REGION LORETO.EN EL MARCO DE LA ESTRATEGIA NACIONAL DE SALUD DE PUEBLOS INDIGENAS</t>
  </si>
  <si>
    <t>2262281: MEJORAMIENTO DE LA CAPACIDAD DE ATENCION DEL PUESTO DE SALUD CHUINTAR, CATEGORIA I-2, DEL DISTRITO DE PASTAZA, PROVINCIA DE DATEM DEL MARAÑONDE REGION LORETO. EN EL MARCO DE LA ESTRATEGIA NACIONAL DE SALUD DE PUEBLOS INDIGENAS</t>
  </si>
  <si>
    <t>2262290: MEJORAMIENTO DE LA CAPACIDAD DE ATENCION DEL PUESTO DE SALUD PUERTO AMERICA, CATEGORIA I-2, DEL DISTRITO DE MORONA, PROVINCIA DE DATEM DEL MARAÑONDE REGION LORETO. EN EL MARCO DE LA ESTRATEGIA NACIONAL DE SALUD DE PUEBLOS INDIGENAS</t>
  </si>
  <si>
    <t>2262297: MEJORAMIENTO DE LA CAPACIDAD DE ATENCION DEL PUESTO DE SALUD SANTA MARIA DE CAHUAPANAS, CATEGORIA I-2, DEL DISTRITO DE CAHUAPANAS, PROVINCIA DE DATEM DEL MARAÑON REGION LORETO. EN EL MARCO DE LA ESTRATEGIA NACIONAL DE SALUD DE PUEBLOS INDIGENAS</t>
  </si>
  <si>
    <t>2262302: MEJORAMIENTO DE LA CAPACIDAD DE ATENCION DE LOS PUESTOS DE SALUD DE CANAAN DE CHIRIYACU, SAN REGIS Y PALIZADA. CATEGORIA I.1 DEL DISTRITO DE NAUTA, PROVINCIA DE LORETO,REGION LORETO EN EL MARCO DE LA ESTRATEGIA SANITARIA NACIONAL DE LOS PUEBLOS INDI</t>
  </si>
  <si>
    <t>2262312: MEJORAMIENTO DE LA CAPACIDAD DE ATENCION DE LOS PUESTOS DE SALUD DE LIBERTAD DEL TIGRE, PIURA, Y SAN JUAN DE PAVAYACU. CATEGORIA I.1 DEL DISTRITO DEL TIGRE, PROVINCIA DE LORETO,REGION LORETO EN EL MARCO DE LA ESTRATEGIA SANITARIA NACIONAL DE SALUD D</t>
  </si>
  <si>
    <t>2262318: MEJORAMIENTO DE LA CAPACIDAD DE ATENCION DE LOS PUESTOS DE SALUD DE NUEVA ESPERANZA, CONCORDIA Y ANGORA CATEGORIA I-1 DEL DISTRITO DE URARINAS, PROVINCIA DE LORETO. REGION LORETO EN EL MARCO DE LA ESTRATEGIA SANITARIA NACIONAL DE SALUD DE LOS PUEBL</t>
  </si>
  <si>
    <t>2262324: MEJORAMIENTO DE LA CAPACIDAD DE ATENCION DEL PUESTO DE SALUD DE NUEVA YORK CATEGORIA I.1 DEL DISTRITO DE NAUTA, PROVINCIA DE LORETO, REGION LORETO EN EL MARCO DE LA ESTRATEGIA SANITARIA NACIONAL DE SALUD DE LOS PUEBLOS INDIGENAS.</t>
  </si>
  <si>
    <t>2262325: MEJORAMIENTO DE LA CAPACIDAD DE ATENCION DE LOS PUESTOS DE SALUD COPALLIN DE ARAMANGO, CAMPO BONITO Y SANTA CLARA CATEGORIA I-1, DEL DISTRITO DE ARAMANGO, PROVINCIA DE BAGUA - REGION DE AMAZONAS, EN EL MARCO DE LA ESTRATEGIA SANITARIA NACIONAL DE SAL</t>
  </si>
  <si>
    <t>2262329: MEJORAMIENTO DE LA CAPACIDAD DE ATENCION DE LOS PUESTOS DE SALUD DE PAMPA HERMOSA, Y NUEVA JERUSALEN. CATEGORIA I.1 DEL DISTRITO DE TROMPETEROS, PROVINCIA DE LORETO,REGION LORETO EN EL MARCO DE LA ESTRATEGIA SANITARIA NACIONAL DE SALUD DE LOS PUEBL</t>
  </si>
  <si>
    <t>2262335: MEJORAMIENTO DE LA CAPACIDAD DE ATENCION DE LOS PUESTOS DE SALUD DE REFORMA, Y SAN JOSE DE SARAMURO. CATEGORIA I-1 DEL DISTRITO DE URARINAS, PROVINCIA DE LORETO. REGION LORETO EN EL MARCO DE LA ESTRATEGIA SANITARIA NACIONAL DE SALUD DE LOS PUEBLOS I</t>
  </si>
  <si>
    <t>2262341: MEJORAMIENTO DE LA CAPACIDAD DE ATENCION DE LOS PUESTOS DE SALUD DE SANTA ISABEL DE COPAL, NUEVO PORVENIR, Y PROVIDENCIA. CATEGORIA I-1 DEL DISTRITO DE TROMPETEROS, PROVINCIA DE LORETO. REGION LORETO EN EL MARCO DE LA ESTRATEGIA SANITARIA NACIONAL</t>
  </si>
  <si>
    <t>2262344: MEJORAMIENTO DE LA CAPACIDAD DE ATENCION DE LOS PUESTOS DE SALUD SAN JOAQUIN DE OMAGUAS, GRAU Y SANTA FE CATEGORIA I-1 DEL DISTRITO DE NAUTA, PROVINCIA DE LORETO,REGION LORETO EN EL MARCO DE LA ESTRATEGIA SANITARIA NACIONAL DE SALUD DE LOS PUEBLO</t>
  </si>
  <si>
    <t>2262349: MEJORAMIENTO DE LA CAPACIDAD DE ATENCION DE LOS PUESTOS DE SALUD DE SANTA ISABEL DE YUMBATURO, SANTA ROSA DE LAGARTO, Y LEONCIO PRADO. CATEGORIA I-1 DEL DISTRITO DE PARINARI, PROVINCIA DE LORETO, REGION LORETO EN EL MARCO DE LA ESTRATEGIA SANITARI</t>
  </si>
  <si>
    <t>2262354: MEJORAMIENTO DE LA CAPACIDAD DE ATENCION DE LOS PUESTOS DE SALUD DE PAICHE PLAYA, Y 12 DE OCTUBRE. CATEGORIA I-1 DEL DISTRITO DEL TIGRE, PROVINCIA DE LORETO, REGION LORETO EN EL MARCO DE LA ESTRATEGIA SANITARIA NACIONAL DE SALUD DE LOS PUEBLOS INDI</t>
  </si>
  <si>
    <t>2262357: MEJORAMIENTO DE LA CAPACIDAD DE ATENCION DEL PUESTO DE SALUD DE BELEN DE TROMPETEROS, CATEGORIA I-2, DEL DISTRITO DE TROMPETEROS, PROVINCIA DE LORETO- REGION LORETO EN EL MARCO DE LA ESTRATEGIA SANITARIA NACIONAL DE SALUD DE LOS PUEBLOS INDIGENAS.</t>
  </si>
  <si>
    <t>2262360: MEJORAMIENTO DE LA CAPACIDAD DE ATENCION DEL PUESTO DE SALUD DE MIRAFLORES DE NAUTA, CATEGORIA I-2, DEL DISTRITO DE NAUTA, PROVINCIA DE LORETO- REGION LORETO EN EL MARCO DE LA ESTRATEGIA SANITARIA NACIONAL DE SALUD DE LOS PUEBLOS INDIGENAS.</t>
  </si>
  <si>
    <t>2262365: MEJORAMIENTO DE LA CAPACIDAD DE ATENCION DEL PUESTO DE SALUD DE PUCACURO DE TROMPETEROS, CATEGORIA I-2, DEL DISTRITO DE TROMPETEROS, PROVINCIA DE LORETO- REGION LORETO EN EL MARCO DE LA ESTRATEGIA SANITARIA NACIONAL DE SALUD DE LOS PUEBLOS INDIGENAS.</t>
  </si>
  <si>
    <t>2262401: MEJORAMIENTO DE LA CAPACIDAD DE ATENCION DEL PUESTO DE SALUD RIO CHARI ALTO, CATEGORIA I-2, DEL DISTRITO RIO NEGRO, PROVINCIA DE SATIPO - DEPARTAMENTO DE JUNIN EN EL MARCO DE LA ESTRATEGIA SANITARIA NACIONAL DE COMUNIDADES INDIGENAS.</t>
  </si>
  <si>
    <t>2262404: MEJORAMIENTO DE LA CAPACIDAD DE ATENCION DEL PUESTO DE SALUD APALLA CALABAZA, CATEGORIA I-2, DEL DISTRITO PAMPA HERMOSA, PROVINCIA DE SATIPO - DEPARTAMENTO DE JUNIN EN EL MARCO DE LA ESTRATEGIA SANITARIA NACIONAL DE COMUNIDADES INDIGENAS.</t>
  </si>
  <si>
    <t>2262406: MEJORAMIENTO DE LA CAPACIDAD DE ATENCION DEL PUESTO DE SALUD PUENTE IPOKI, CATEGORIA I-2, DEL DISTRITO RIO NEGRO, PROVINCIA DE SATIPO - DEPARTAMENTO DE JUNIN EN EL MARCO DE LA ESTRATEGIA SANITARIA NACIONAL DE COMUNIDADES INDIGENAS.</t>
  </si>
  <si>
    <t>2262432: MEJORAMIENTO DE LA CAPACIDAD DE ATENCION DEL PUESTO DE SALUD ALTO PUNPURIANI, ALTO SAN JUAN Y SANTA ROSA DE RIO AMARILLO, CATEGORIA I - 1, DEL DISTRITO DE PERENE PROVINCIA DE CHANCHAMAYO - DEPARTAMENTO DE JUNIN EN EL MARCO DE LA ESTRATEGIA SANITARIA</t>
  </si>
  <si>
    <t>2262433: MEJORAMIENTO DE LA CAPACIDAD DE ATENCION DEL PUESTO DE SALUD SHIMA, CATEGORIA I-2 DEL DISTRITO DE RIO TAMBO, PROVINCIA DE SATIPO - DEPARTAMENTO DE JUNIN EN EL MARCO DE LA ESTRATEGIA SANITARIA NACIONAL DE COMUNIDADES INDIGENAS</t>
  </si>
  <si>
    <t>2262435: MEJORAMIENTO DE LA CAPACIDAD DE ATENCION DEL PUESTO DE SALUD LIBERTAD TOTERANI CENTRO TOTERANI Y SANTA ROSA TOTERANI. CATEGORIA 1 - 1, DISTRITO DE PERENE, PROVINCIA DE CHANCHAMAYO - DEPARTAMENTO DE JUNIN EN EL MARCO DE LA ESTRATEGIA SANITARIA NACIONA</t>
  </si>
  <si>
    <t>2262438: MEJORAMIENTO DE LA CAPACIDAD DE ATENCION DEL PUESTO DE SALUD MIRICHARI, SAN CRISTOBAL Y SAN ANTONIO ALTO PICHARI CATEGORIA I - 1, DISTRITO DE PERENE, PROVINCIA DE CHANCHAMAYO - DEPARTAMENTO DE JUNIN EN EL MARCO DE LA ESTRATEGIA SANITARIA NACIONAL DE</t>
  </si>
  <si>
    <t>2262439: MEJORAMIENTO DE LA CAPACIDAD DE ATENCION DE LOS PUESTOS DE SALUD CANAN DEL NORTE DEL DISTRITO DE SATIPO Y PAMPA MANDARINA, DEL DISTRITO DE PAMPA HERMOSA, CATEGORIA I-1, DE LA PROVINCIA DE SATIPO - DEPARTAMENTO DE JUNIN EN EL MARCO DE LA ESTRATEGIA</t>
  </si>
  <si>
    <t>2262440: MEJORAMIENTO DE LA CAPACIDAD DE ATENCION DEL PUESTO DE SALUD LOS ANGELES TOTERANI, CATEGORIA I-2, DEL DISTRITO DE PERENE, PROVINCIA DE CHANCHAMAYO - DEPARTAMENTO DE JUNIN EN EL MARCO DE LA ESTRATEGIA SANITARIA NACIONAL DE COMUNIDADES INDIGENAS</t>
  </si>
  <si>
    <t>2262442: MEJORAMIENTO DE LA CAPACIDAD DE ATENCION DE LOS PUESTOS DE SALUD JOSE OLAYA, JOSE GALVEZ Y SANTA ROSA DE CAMONASHARI, CATEGORIA I-1, DEL DISTRITO DE PERENE, PROVINCIA DE CHANCHAMAYO - DEPARTAMENTO DE JUNIN EN EL MARCO DE LA ESTRATEGIA SANITARIA NACI</t>
  </si>
  <si>
    <t>2262444: MEJORAMIENTO DE LA CAPACIDAD DE ATENCION DE LOS PUESTOS DE SALUD PUEBLO PARDO DEL DISTRITO DE CHANCHAMAYO, BAJO MARANKIARI Y UNION PUCUSANI DEL DISTRITO DE PERENE, CATEGORIA I-1, PROVINCIA DE CHANCHAMAYO - DEPARTAMENTO DE JUNIN EN EL MARCO DE LA EST</t>
  </si>
  <si>
    <t>2262446: MEJORAMIENTO DE LA CAPACIDAD DE ATENCION DEL PUESTO DE SALUD QUITENI, CATEGORIA I-2, DEL DISTRITO DE RIO TAMBO, PROVINCIA DE SATIPO - DEPARTAMENTO DE JUNIN EN EL MARCO DE LA ESTRATEGIA SANITARIA NACIONAL DE COMUNIDADES INDIGENAS.</t>
  </si>
  <si>
    <t>2262450: MEJORAMIENTO DE LA CAPACIDAD DE ATENCION DEL PUESTO DE SALUD HUAHUARI CATEGORIA 1-2 DEL DISTRITO DE SATIPO, PROVINCIA SATIPO DEPARTAMENTO JUNIN- EN EL MARCO DE LA ESTRATEGIA SANITARIA NACIONAL DE COMUNIDADES INDIGENAS</t>
  </si>
  <si>
    <t>2262452: MEJORAMIENTO DE LA CAPACIDAD DE ATENCION DE LOS PUESTOS DE SALUD UUT, WAJUYAT, CATEGORIA I-1, DEL DISTRITO IMAZA, PROVINCIA DE BAGUA- REGION DE AMAZONAS,EN EL MARCO DE LA ESTRATEGIA SANITARIA NACIONAL DE SALUD DE LOS PUEBLOS INDIGENAS</t>
  </si>
  <si>
    <t>2262457: MEJORAMIENTO DE LA CAPACIDAD DE ATENCION DEL PUESTO DE SALUD CENTRO POBLADO MENOR LA FLORIDA, CATEGORIA I-2 DEL DISTRITO DE PERENE, PROVINCIA DE CHANCHAMAYO - DEPARTAMENTO DE JUNIN EN EL MARCO DE LA ESTRATEGIA SANITARIA NACIONAL DE COMUNIDADES INDIGE</t>
  </si>
  <si>
    <t>2262460: MEJORAMIENTO DE LA CAPACIDAD DE ATENCION DEL PUESTO DE SALUD HUANTASHIRI CATEGORIA 1-2 DEL DISTRITO DE SATIPO, PROVINCIA SATIPO DEPARTAMENTO JUNIN- EN EL MARCO DE LA ESTRATEGIA SANITARIA NACIONAL DE COMUNIDADES INDIGENAS</t>
  </si>
  <si>
    <t>2262463: MEJORAMIENTO DE LA CAPACIDAD DE ATENCION DEL PUESTO DE SALUD AOTI CATEGORIA 1-2 DEL DISTRITO DE RIO NEGRO, PROVINCIA SATIPO DEPARTAMENTO JUNIN- EN EL MARCO DE LA ESTRATEGIA SANITARIA NACIONAL DE COMUNIDADES INDIGENAS</t>
  </si>
  <si>
    <t>2262465: MEJORAMIENTO DE LA CAPACIDAD DE ATENCION DEL PUESTO DE SALUD ALTO PITOCUNA CATEGORIA 1-2 DEL DISTRITO DE RIO NEGRO, PROVINCIA SATIPO DEPARTAMENTO JUNIN- EN EL MARCO DE LA ESTRATEGIA SANITARIA NACIONAL DE COMUNIDADES INDIGENAS</t>
  </si>
  <si>
    <t>2262467: MEJORAMIENTO DE LA CAPACIDAD DE ATENCION DE LOS PUESTOS DE SALUD MESONES MURO Y KUSU GRANDE, CATEGORIA I-1, DEL DISTRITO IMAZA, PROVINCIA DE BAGUA- REGION DE AMAZONAS EN EL MARCO DE LA ESTRATEGIA SANITARIA NACIONAL DE SALUD DE LOS PUEBLOS INDGENAS</t>
  </si>
  <si>
    <t>2262468: MEJORAMIENTO DE LA CAPACIDAD DE ATENCION DEL PUESTO DE SALUD CUSHIVIANI CATEGORIA 1-2 DEL DISTRITO DE RIO NEGRO, PROVINCIA SATIPO DEPARTAMENTO JUNIN- EN EL MARCO DE LA ESTRATEGIA SANITARIA NACIONAL DE COMUNIDADES INDIGENAS</t>
  </si>
  <si>
    <t>2262500: MEJORAMIENTO DE LA CAPACIDAD DE ATENCION DEL PUESTO DE SALUD LOS ANGELES DE UBIRIKI, CATEGORIA I-2, DEL DISTRITO DE PERENE, PROVINCIA DE CHANCHAMAYO - DEPARTAMENTO DE JUNIN EN EL MARCO DE LA ESTRATEGIA SANITARIA NACIONAL DE COMUNIDADES INDIGENAS</t>
  </si>
  <si>
    <t>2262502: MEJORAMIENTO DE LA CAPACIDAD DE ATENCION DEL PUESTO DE SALUD “BELEN”, CATEGORIA I-1, DEL DISTRITO DE LLAYLLA, PROVINCIA DE SATIPO - DEPARTAMENTO DE JUNIN EN EL MARCO DE LA ESTRATEGIA SANITARIA NACIONAL DE COMUNIDADES INDIGENAS.</t>
  </si>
  <si>
    <t>2262503: MEJORAMIENTO DE LA CAPACIDAD DE ATENCION DEL PUESTO DE SALUD ALTO YURINAKI, CATEGORIA I-2, DEL DISTRITO DE PERENE, PROVINCIA DE CHANCHAMAYO - DEPARTAMENTO DE JUNIN EN EL MARCO DE LA ESTRATEGIA SANITARIA NACIONAL DE COMUNIDADES INDIGENAS</t>
  </si>
  <si>
    <t>2262505: MEJORAMIENTO DE LA CAPACIDAD DE ATENCION DEL PUESTO DE SALUD OVIRI, CATEGORIA I-2, DEL DISTRITO DE RIO TAMBO, PROVINCIA DE SATIPO - DEPARTAMENTO DE JUNIN EN EL MARCO DE LA ESTRATEGIA SANITARIA NACIONAL DE COMUNIDADES INDIGENAS.</t>
  </si>
  <si>
    <t>2262508: MEJORAMIENTO DE LA CAPACIDAD DE ATENCION DEL PUESTO DE SALUD BAJO CAPIRO, CATEGORIA I-2, DISTRITO SATIPO, PROVINCIA DE SATIPO - DEPARTAMENTO DE JUNIN EN EL MARCO DE LA ESTRATEGIA SANITARIA NACIONAL DE COMUNIDADES INDIGENAS.</t>
  </si>
  <si>
    <t>2262516: MEJORAMIENTO DE LA CAPACIDAD DE ATENCION DEL PUESTO DE SALUD SHABASHIPANGO DEL DISTRITO DE RIO NEGRO, CATEGORIA I-1 DE LA PROVINCIA DE SATIPO - DEPARTAMENTO DE JUNIN EN EL MARCO DE LA ESTRATEGIA SANITARIA NACIONAL DE COMUNIDADES INDIGENAS</t>
  </si>
  <si>
    <t>2262524: MEJORAMIENTO DE LA CAPACIDAD DE ATENCION DEL PUESTO DE SALUD BOCA CHEMBO, CATEGORIA I-2 DEL DISTRITO DE RIO TAMBO, PROVINCIA DE SATIPO - DEPARTAMENTO DE JUNIN</t>
  </si>
  <si>
    <t>2262531: MEJORAMIENTO DE LA CAPACIDAD DE ATENCION DEL PUESTO DE SALUD VALLE HERMOSO, CATEGORIA I-2 DEL DISTRITO DE PICHANAKI, PROVINCIA DE CHANCHAMAYO - DEPARTAMENTO DE JUNIN</t>
  </si>
  <si>
    <t>2262551: MEJORAMIENTO DE LA CAPACIDAD DE ATENCION PRIMARIA DE SALUD DE LOS EESS DE KUSU PAGATA, KUSU KUBAIM Y CANGA CATEGORIA I-1, DEL DISTRITO DE CENEPA, PROVINCIA DE CONDORCANQUI - REGION DE AMAZONAS,EN EL MARCO DE LA ESTRATEGIA SANITARIA NACIONAL DE SALUD</t>
  </si>
  <si>
    <t>2262582: MEJORAMIENTO DE LA CAPACIDAD DE ATENCION PRIMARIA DE SALUD DE LOS EESS DE MAMAYAQUE, WAWAIN Y TUTINO CATEGORIAI-1, DEL DISTRITO DE CENEPA, PROVINCIA DE CONDORCANQUI - REGION DE AMAZONAS EN EL MARCO DE LA ESTRATEGIA SANITARIA NACIONAL DE SALUD DE LOS</t>
  </si>
  <si>
    <t>2262584: MEJORAMIENTO DE LA CAPACIDAD DE ATENCION DE LOS PUESTOS DE SALUD HUANTA, PUCAURQUILLO Y, BRILLO NUEVO, CATEGORIA I-1, DEL DISTRITO DE PEBAS PROVINCIA DE MARISCAL RAMON CASTILLA REGION LORETO EN EL MARCO DE LA ESTRATEGIA NACIONAL DE SALUD DE LOS PUEB</t>
  </si>
  <si>
    <t>2262596: MEJORAMIENTO DE LA CAPACIDAD DE ATENCION DE LOS PUESTOS DE SALUD SAN FRANCISCO DE PEVAS, NUEVO PEVAS, Y SAN JOSE DE COCHIQUINAS, CATEGORIA I-1, DEL DISTRITO DE PEBAS PROVINCIA DE MARISCAL RAMOS CASTILLA REGION LORETO EN EL MARCO DE LA ESTRATEGIA NA</t>
  </si>
  <si>
    <t>2262612: MEJORAMIENTO DE LA CAPACIDAD DE ATENCION DE LOS PUESTOS DE SALUD CHIMBOTE, ISLA DEL TIGRE Y CUSHILLOCOCHA, CATEGORIA I-1, DEL DISTRITO DE RAMON CASTILLA PROVINCIA DE MARISCAL RAMON CASTILLA REGION LORETO EN EL MARCO DE LA ESTRATEGIA NACIONAL DE S</t>
  </si>
  <si>
    <t>2262617: MEJORAMIENTO DE LA CAPACIDAD DE ATENCION DEL PUESTO DE SALUD VILLA PROGRESO, CATEGORIA I-2 DISTRITO DE CHANCHAMAYO, PROVINCIA DE CHANCHAMAYO - DEPARTAMENTO DE JUNIN EN EL MARCO DE LA ESTRATEGIA SANITARIA NACIONAL DE COMUNIDADES INDIGENAS</t>
  </si>
  <si>
    <t>2262626: MEJORAMIENTO DE LA CAPACIDAD DE ATENCION DE LOS PUESTOS DE SALUD SAN ANTONIO DE CACAO, Y BELLA VISTA CALLARU, CATEGORIA I-1, DEL DISTRITO DE RAMON CASTILLA PROVINCIA DE MARISCAL RAMON CASTILLA REGION LORETO EN EL MARCO DE LA ESTRATEGIA NACIONAL D</t>
  </si>
  <si>
    <t>2262633: MEJORAMIENTO DE LA CAPACIDAD DE ATENCION DE LOS PUESTOS DE SALUD IMPETATO CASCADA Y SAN JOSE DE ANAPIARI DEL DISTRITO DE PICHANAKI, CATEGORIA I-1, PROVINCIA DE CHANCHAMAYO - DEPARTAMENTO DE JUNIN EN EL MARCO DE LA ESTRATEGIA SANITARIA NACIONAL DE C</t>
  </si>
  <si>
    <t>2262639: MEJORAMIENTO DE LA CAPACIDAD DE ATENCION DE LOS PUESTOS DE SALUD SANTA ELENA DE IMAZA, Y SAN ANTONIO - BAJO AMAZONAS, CATEGORIA I-1, DEL DISTRITO DE SAN PABLO PROVINCIA DE MARISCAL RAMON CASTILLA REGION LORETO EN EL MARCO DE LA ESTRATEGIA NACION</t>
  </si>
  <si>
    <t>2262675: MEJORAMIENTO DE LA CAPACIDAD DE ATENCION DEL PUESTO DE SALUD ALTO LA PAZ- EL DISTRITO DE SAN LUIS DE SHUARO ZONA PATRIA Y MARISCAL CACERES DEL DISTRITO DE PERENE, CATEGORIA I - 1, PROVINCIA DE CHANCHAMAYO - DEPARTAMENTO DE JUNIN EN EL MARCO DE LA ES</t>
  </si>
  <si>
    <t>2262680: MEJORAMIENTO DE LA CAPACIDAD DE ATENCION DE LOS PUESTOS DE SALUD BUEN SUCESO, SANTA TERESA, Y NUEVA ESPERANZA DEL YAVARI, CATEGORIA I-1, DEL DISTRITO DE YAVARI PROVINCIA DE MARISCAL RAMON CASTILLA REGION LORETO EN EL MARCO DE LA ESTRATEGIA NACION</t>
  </si>
  <si>
    <t>2262682: MEJORAMIENTO DE LA CAPACIDAD DE ATENCION DEL PUESTO DE SALUD SANTA ROSITA, CATEGORIA I-2- DEL DISTRITO PAMPA HERMOSA, PROVINCIA DE SATIPO - DEPARTAMENTO DE JUNIN EN EL MARCO DE LA ESTRATEGIA SANITARIA NACIONAL DE COMUNIDADES INDIGENAS.</t>
  </si>
  <si>
    <t>2262692: MEJORAMIENTO DE LA CAPACIDAD DE ATENCION DEL PUESTO DE SALUD CAPITIRI. CATEGORIA I - 2, DISTRITO RIO TAMBO, PROVINCIA DE SATIPO - DEPARTAMENTO DE JUNIN EN EL MARCO DE LA ESTRATEGIA SANITARIA NACIONAL DE COMUNIDADES INDIGENEAS</t>
  </si>
  <si>
    <t>2262694: MEJORAMIENTO DE LA CAPACIDAD DE ATENCION DEL PUESTO DE SALUD RIO VENADO, CATEGORIA I-2, DEL DISTRITO SATIPO, PROVINCIA DE SATIPO - DEPARTAMENTO DE JUNIN EN EL MARCO DE LA ESTRATEGIA SANITARIA NACIONAL DE COMUNIDADES INDIGENAS.</t>
  </si>
  <si>
    <t>2262696: MEJORAMIENTO DE LA CAPACIDAD DE ATENCION DEL PUESTO DE SALUD SANTA ROSA DE RAMON CASTILLA, CATEGORIA I-2, DEL DISTRITO DE YAVARI, PROVINCIA DE MARISCAL RAMON CASTILLA - DEPARTAMENTO DE LORETO EN EL MARCO DE LA ESTRATEGIA NACIONAL DE SALUD DE LOS PUEB</t>
  </si>
  <si>
    <t>2262699: MEJORAMIENTO DE LA CAPACIDAD DE ATENCION DE LOS PUESTOS DE SALUD UNINI, OVENTENI Y LA FLORESTA, CATEGORIA I-1, DEL DISTRITO DE RAYMONDI, PROVINCIA DE ATALAYA, REGION UCAYALI, EN EL MARCO DE LA ESTRATEGIA SANITARIA NACIONAL DE SALUD DE LOS PUEBLOS IND</t>
  </si>
  <si>
    <t>2262701: MEJORAMIENTO DE LA CAPACIDAD DE ATENCION PRIMARIA DE SALUD DE LOS EESS DE KAYAMAS Y NUMPATKAIM CATEGORIA I-1, DEL DISTRITO DE NIEVA, PROVINCIA DE CONDORCANQUI - REGION AMAZONAS, EN EL MARCO DE LA ESTRATEGIA SANITARIA NACIONAL DE SALUD DE LOS</t>
  </si>
  <si>
    <t>2262704: MEJORAMIENTO DE LA CAPACIDAD DE ATENCION DEL PUESTO DE SALUD PUERTO ROCA CATEGORIA I-2, DEL DISTRITO DE RIO NEGRO, PROVINCIA DEL SATIPO - DEPARTAMENTO DE JUNIN, EN EL MARCO DE LA ESTRATEGIA SANITARIA NACIONAL DE COMUNIDADES INDIGENAS.</t>
  </si>
  <si>
    <t>2262706: MEJORAMIENTO DE LA CAPACIDAD DE ATENCION DE LOS PUESTOS DE SALUD BARINETTI REAL Y BELEN ANAPIARI - CATEGORIA I-1 DISTRITO DE PICHANAKI, PROVINCIA DE CHANCHAMAYO, DEPARTAMENTO DE JUNIN EN EL MARCO DE LA ESTRATEGIA SANITARIA NACIONAL DE COMUNIDADES I</t>
  </si>
  <si>
    <t>2262707: MEJORAMIENTO DE LA CAPACIDAD DE ATENCIÒN EL PUESTO DE SALUD TOLDOPAMPA,CATEGORIA 1-2, DEL DISTRITO DE PAMPA HERMOSA, PROVINCIA DE SATIPO - DEPARTAMENTO DE JUNIN EN EL MARCO DE LA ESTRATEGIA SANITARIA NACIONAL DE COMUNIDADES INDIGENAS.</t>
  </si>
  <si>
    <t>2262716: MEJORAMIENTO DE LA CAPACIDAD DE ATENCION DEL PUESTO DE SALUD UNION CUVIRIAKI CATEGORIA I-2, DEL DISTRITO DE RIO NEGRO, PROVINCIA DEL SATIPO - DEPARTAMENTO DE JUNIN</t>
  </si>
  <si>
    <t>2262718: MEJORAMIENTO DE LA CAPACIDAD DE ATENCION DEL PUESTO DE SALUD SAN MIGUEL DE OTICA, CATEGORIA I-2, DEL DISTRITO DE RIO TAMBO, PROVINCIA DE SATIPO - DEPARTAMENTO DE JUNIN</t>
  </si>
  <si>
    <t>2262719: MEJORAMIENTO DE LA CAPACIDAD DE ATENCION DEL PUESTO DE SALUD VILLA VICTORIA, CHONTAKIARI Y MIGUEL GRAU DEL DISTRITO DE RIO NEGRO Y SAN ANDRES Y PALMAPAMPA DEL DISTRITO DE COVIRIALI, CATEGORIA I-1 PROVINCIA DE SATIPO - DEPARTAMENTO DE JUNIN EN EL MARC</t>
  </si>
  <si>
    <t>2262721: MEJORAMIENTO DE LA CAPACIDAD DE ATENCION DEL PUESTO DE SALUD PARATUSHALI, CATEGORIA I-2- DEL DISTRITO SATIPO, PROVINCIA DE SATIPO - DEPARTAMENTO DE JUNIN EN EL MARCO DE LA ESTRATEGIA SANITARIA NACIONAL DE COMUNIDADES INDIGENAS.</t>
  </si>
  <si>
    <t>2262728: MEJORAMIENTO DE LA CAPACIDAD DE ATENCION DEL PUESTO DE SALUD CUTIVIRENI, CATEGORIA I-2 DEL DISTRITO DE RIO TAMBO, PROVINCIA DE SATIPO - DEPARTAMENTO DE JUNIN</t>
  </si>
  <si>
    <t>2262729: MEJORAMIENTO DE LA CAPACIDAD DE ATENCION DEL PUESTO DE SALUD BELLAVISTA DE TENIENTE MANUEL CLAVERO, CATEGORIA I-1, DEL DISTRITO DE TENIENTE MANUEL CLAVERO, PROVINCIA DE MAYNAS.REGION LORETO EN EL MARCO DE LA ESTRATEGIA NACIONAL DE SALUD DE LOS PUE</t>
  </si>
  <si>
    <t>2262734: MEJORAMIENTO DE LA CAPACIDAD DE ATENCION DEL PUESTO DE SALUD SAN PEDRO, CATEGORIA I-2, .DEL DISTRITO COVIRIALI, PROVINCIA DE SATIPO - DEPARTAMENTO DE JUNIN EN EL MARCO DE LA ESTRATEGIA SANITARIA NACIONAL DE COMUNIDADES INDIGENAS.</t>
  </si>
  <si>
    <t>2262736: MEJORAMIENTO DE LA CAPACIDAD DE ATENCION DE LOS PUESTOS DE SALUD COLONIA HUANCA, UNION SHIMASHIRO Y PRIMAVERA DEL DISTRITO DE PICHANAKI, CATEGORIA I-1 PROVINCIA DE CHANCHAMAYO - DEPARTAMENTO DE JUNIN EN EL MARCO DE LA ESTRATEGIA SANITARIA NACIONAL DC</t>
  </si>
  <si>
    <t>2262737: MEJORAMIENTO DE LA CAPACIDAD DE ATENCION DEL PUESTO DE SALUD HERMOSA PAMPA, CATEGORIA I-2, DEL DISTRITO LLAYLLA, PROVINCIA DE SATIPO - DEPARTAMENTO DE JUNIN EN EL MARCO DE LA ESTRATEGIA SANITARIA NACIONAL DE COMUNIDADES INDIGENAS.</t>
  </si>
  <si>
    <t>2262743: MEJORAMIENTO DE LA CAPACIDAD DE ATENCION DEL PUESTO DE SALUD SANTO DOMINGO DE MARANKIARI, CATEGORIA I-2, DEL DISTRITO SATIPO, PROVINCIA DE SATIPO - DEPARTAMENTO DE JUNIN EN EL MARCO DE LA ESTRATEGIA SANITARIA NACIONAL DE COMUNIDADES INDIGENAS.</t>
  </si>
  <si>
    <t>2262746: MEJORAMIENTO DE LA CAPACIDAD DE ATENCION DE LOS PUESTOS DE SALUD HUACAMAYO, CHURINGAVENI EINCHATINGARI, CATEGORIA I-1 DISTRITO DE PERENE, PROVINCIA DE CHANCHAMAYO - DEPARTAMENTO DE JUNIN EN EL MARCO DE LA ESTRATEGIA SANITARIA NACIONAL DE COMUNIDADES</t>
  </si>
  <si>
    <t>2262749: MEJORAMIENTO DE LA CAPACIDAD DE ATENCION DE LOS PUESTOS DE SALUD CAMPO SERIO, TEMPESTAD Y TORRES CAUSANA, CATEGORIA I-1, DEL DISTRITO DE TORRES CAUSANA, PROVINCIA DE MAYNAS.REGION LORETO. EN EL MARCO DE LA ESTRATEGIA NACIONAL DE SALUD DE LOS PUEBLO</t>
  </si>
  <si>
    <t>2262751: MEJORAMIENTO DE LA CAPACIDAD DE ATENCION DEL PUESTO DE SALUD ALTO PAURELI. CATEGORIA I - 1 DISTRITO DE SATIPO, PROVINCIA DE SATIPO - DEPARTAMENTO DE JUNIN</t>
  </si>
  <si>
    <t>2262753: MEJORAMIENTO DE LA CAPACIDAD DE ATENCION DE LOS PUESTOS DE SALUD QUEMPIRI Y FE Y ALEGRIA LA PRIMAVERA. CATEGORIA I-1 DISTRITO DE RIO TAMBO, PROVINCIA DE SATIPO, DEPARTAMENTO DE JUNIN EN EL MARCO DE LA ESTRATEGIA SANITARIA NACIONAL DE COMUNIDADES INDI</t>
  </si>
  <si>
    <t>2262754: MEJORAMIENTO DE LA CAPACIDAD DE ATENCION DEL PUESTO DE SALUD CAPERUSIA. CATEGORIA I - 1 DISTRITO RIO TAMBO, PROVINCIA DE SATIPO - DEPARTAMENTO DE JUNIN</t>
  </si>
  <si>
    <t>2262757: MEJORAMIENTO DE LA CAPACIDAD DE ATENCION DEL PUESTO DE SALUD SAN JUAN DE CHENI CATEGORIA I-2 DISTRITO DE RIO NEGRO, PROVINCIA DEL SATIPO - DEPARTAMENTO DE JUNIN, EN EL MARCO DE LA ESTRATEGIA SANITARIA NACIONAL DE COMUNIDADES INDIGENAS.</t>
  </si>
  <si>
    <t>2262759: MEJORAMIENTO DE LA CAPACIDAD DE ATENCION DE LOS PUESTOS DE SALUD SHEBOJA, SANTA ROSITA DE SHIRINTIARI, IMPANIKIARI Y CUSHIRENI, CATEGORIA I-1 DISTRITO DE RIO TAMBO, PROVINCIA DE SATIPO - DEPARTAMENTO DE JUNIN EN EL MARCO DE LA ESTRATEGIA SANITARIA NA</t>
  </si>
  <si>
    <t>2262766: MEJORAMIENTO DE LA CAPACIDAD DE ATENCION DE LOS PUESTOS DE SALUD LA FLORIDA, FLOR DE AGOSTO Y SAN PEDRO DE TOTOYA, CATEGORIA I-1, DEL DISTRITO DEL PUTUMAYO, PROVINCIA DE MAYNAS.REGION LORETO EN EL MARCO DE LA ESTRATEGIA NACIONAL DE SALUD DE LOS PUE</t>
  </si>
  <si>
    <t>2262770: MEJORAMIENTO DE LA CAPACIDAD DE ATENCION DEL PUESTO DE SALUD VISTA ALEGRE DEL VALLE DE SANTA CRUZ. CATEGORIA 1 - 2 DISTRITO RIO TAMBO, PROVINCIA DE SATIPO - DEPARTAMENTO DE JUNIN</t>
  </si>
  <si>
    <t>2262773: MEJORAMIENTO DE LA CAPACIDAD DE ATENCION DEL PUESTO DE SALUD REMANSO, CATEGORIA I-2, DEL DISTRITO DE PUTUMAYO, PROVINCIA DE MAYNAS- DEPARTAMENTO DE LORETO EN EL MARCO DE LA ESTRATEGIA NACIONAL DE SALUD DE LOS PUEBLOS INDIGENAS</t>
  </si>
  <si>
    <t>2262784: MEJORAMIENTO DE LA CAPACIDAD DE ATENCION DEL PUESTO DE SALUD DE SAN JUAN CENTRO AUTIKI, CATEGORIA I-1 DISTRITO DE PICHANAKI, PROVINCIA DE CHANCHAMAYO, DEPARTAMENTO DE JUNIN EN EL MARCO DE LA ESTRATEGIA SANITARIA NACIONAL DE COMUNIDADES INDIGENAS</t>
  </si>
  <si>
    <t>2262792: MEJORAMIENTO E LA CAPACIDAD DE ATENCION DE LOS PUESTOS DE SALUD SAN FRANCISCO DE ERE Y SANTA MERCEDES, CATEGORIA I-1, DEL DISTRITO DE EL PUTUMAYO, PROVINCIA DE MAYNAS, REGION LORETO</t>
  </si>
  <si>
    <t>2262805: MEJORAMIENTO DE LA CAPACIDAD DE ATENCION DE LOS PUESTOS DE SALUD TRES FRONTERAS, NUEVA ESPERANZA Y ANGUSILLA, CATEGORIA I-1, DEL DISTRITO DE TENIENTE MANUEL CLAVERO, PROVINCIA DE MAYNAS.REGION LORETO EN EL MARCO DE LA ESTRATEGIA NACIONAL DE SALUD D</t>
  </si>
  <si>
    <t>2262809: MEJORAMIENTO DE LA CAPACIDAD DE ATENCION DE LOS PUESTOS DE SALUD BUENOS AIRES Y SANTA MARIA DEL DISTRITO DE COVIRIALI Y HUANCAMACHAY DEL DISTRITO DE PAMPA HERMOSA, CATEGORIA I-1, DE LA PROVINCIA DE SATIPO -DEPARTAMENTO DE JUNIN EN EL MARCO DE LA ESTR</t>
  </si>
  <si>
    <t>2262818: MEJORAMIENTO DE LA CAPACIDAD DE ATENCION DE LOS PUESTOS DE SALUD PAOTI, MALDONADILLO Y RAMON CASTILLA, CATEGORIA I-1, DEL DISTRITO DE RAYMONDI, PROVINCIA DE ATALAYA, REGION UCAYALI, EN EL MARCO DE LA ESTRATEGIA SANITARIA NACIONAL DE SALUD DE LOS PUEB</t>
  </si>
  <si>
    <t>2262820: MEJORAMIENTO DE LA CAPACIDAD DE ATENCION DEL PUESTO DE SALUD ANGOTEROS, CATEGORIA I-2, DEL DISTRITO DE TORRES CAUSANA, PROVINCIA DE MAYNAS- DEPARTAMENTO DE LORETO EN EL MARCO DE LA ESTRATEGIA NACIONAL DE SALUD DE LOS PUEBLOS INDIGENAS</t>
  </si>
  <si>
    <t>2262831: MEJORAMIENTO DE LA CAPACIDAD DE ATENCION DEL PUESTOS DE SALUD SOPLIN VARGAS, CATEGORIA I-2, DEL DISTRITO DE TENIENTE MANUEL CLAVERO, PROVINCIA DE MAYNAS- DEPARTAMENTO DE LORETO EN EL MARCO DE LA ESTRATEGIA NACIONAL DE SALUD DE LOS PUEBLOS INDIGENAS</t>
  </si>
  <si>
    <t>2262833: MEJORAMIENTO DE LA CAPACIDAD DE ATENCION DEL PUESTO DE SALUD UNION CAPIRI CATEGORIA I-2, DISTRITO DE RIO NEGRO, PROVINCIA DEL SATIPO - DEPARTAMENTO DE JUNIN, EN EL MARCO DE LA ESTRATEGIA SANITARIA NACIONAL DE COMUNIDADES INDIGENAS.</t>
  </si>
  <si>
    <t>2262840: MEJORAMIENTO DE LA CAPACIDAD DE ATENCION DE LOS PUESTOS DE SALUD FATIMA Y SAN ANTONIO DE FORTTALEZA, CATEGORIA I-1, DEL DISTRITO DE ALTO TAPICHE, PROVINCIA DE REQUENA, REGION LORETO EN EL MARCO DE LA ESTRATEGIA SANITARIA NACIONAL DE SALUD DE LOS</t>
  </si>
  <si>
    <t>2262847: MEJORAMIENTO DE LA CAPACIDAD DE ATENCION DEL PUESTO DE SALUD ABUJAO, CATEGORIA I-2 DISTRITO DE MASISEA, PROVINCIA DE CORONEL PORTILLO- DEPARTAMENTO DE UCAYALI, EN EL MARCO DE LA ESTRATEGIA SANITARIA NACIONAL DE SALUD DE LOS PUEBLOS INDIGENAS</t>
  </si>
  <si>
    <t>2262859: MEJORAMIENTO DE LA CAPACIDAD DE ATENCION DEL PUESTO DE SALUD BUENAS LOMAS, CATEGORIA I-1, DEL DISTRITO DE YAQUERANA, PROVINCIA DE REQUENA, REGION LORETO EN EL MARCO DE LA ESTRATEGIA SANITARIA NACIONAL DE SALUD DE LOS PUEBLOS INDIGENAS.</t>
  </si>
  <si>
    <t>2262861: MEJORAMIENTO DE LA CAPACIDAD DE ATENCION DE LOS PUESTOS DE SALUD NUEVO PARAISO, CATEGORIA I-1, DEL DISTRITO DE MASISEA, PROVINCIA DE CORONEL PORTILLO - REGION DE UCAYALI, EN EL MARCO DE LA ESTRATEGIA SANITARIA NACIONAL DE SALUD DE LOS PUEBLOS INDIGE</t>
  </si>
  <si>
    <t>2262862: MEJORAMIENTO DE LA CAPACIDAD DE ATENCION DE LOS PUESTOS DE SALUD DULCE GLORIA Y SAWAWO CATEGORIA I-1, DEL DISTRITO DE YURUA, PROVINCIA DE ATALAYA- REGION DE UCAYALI, EN EL MARCO DE LA ESTRATEGIA SANITARIA NACIONAL DE SALUD DE PUEBLOS INDIGENAS</t>
  </si>
  <si>
    <t>2262870: MEJORAMIENTO DE LA CAPACIDAD DE ATENCION DEL PUESTO DE SALUD SANTA ELENA, CATEGORIA I-2, DEL DISTRITO DE ALTO TAPICHE, PROVINCIA DE REQUENA - DEPARTAMENTO DE LORETO EN EL MARCO DE LA ESTRATEGIA SANITARIA NACIONAL DE SALUD DE LOS PUEBLOS INDIGENAS.</t>
  </si>
  <si>
    <t>2262875: MEJORAMIENTO DE LA CAPACIDAD DE ATENCION DE LOS PUESTOS DE SALUD JUNIN PABLO Y P.S NOHAYA CATEGORIA I-1 DEL DISTRITO DE MASISEA, PROVINCIA DE CORONEL PORTILLO - REGION UCAYALI, EN EL MARCO DE LA ESTRATEGIA SANITARIA NACIONAL DE SALUD DE LOS PUEBLOS</t>
  </si>
  <si>
    <t>2262876: MEJORAMIENTO DE LA CAPACIDAD DE ATENCION DEL PUESTO DE SALUD BELLA FLOR, CATEGORIA I-2 DISTRITO DE MASISEA, PROVINCIA DE CORONEL PORTILLO- DEPARTAMENTO DE UCAYALI, EN EL MARCO DE LA ESTRATEGIA SANITARIA NACIONAL DE SALUD DE LOS PUEBLOS INDIGENAS</t>
  </si>
  <si>
    <t>2262878: MEJORAMIENTO DE LA CAPACIDAD DE ATENCION DE LOS PUESTOS DE SALUD RIMA Y SERJALI, CATEGORIA I-1, DEL DISTRITO DE IPARIA, PROVINCIA DE CORONEL PORTILLO, REGION DE UCAYALI, EN EL MARCO DE LA ESTRATEGIA SANITARIA NACIONAL DE SALUD DE PUEBLOS INDIGENAS</t>
  </si>
  <si>
    <t>2262879: MEJORAMIENTO DE LA CAPACIDAD DE ATENCION DE LOS PUESTOS DE SALUD PUTAYA Y P.S NUEVO HORIZONTE CATEGORIA I-1 DEL DISTRITO DE MASISEA, PROVINCIA DE CORONEL PORTILLO - REGION UCAYALI, EN EL MARCO DE LA ESTRATEGIA SANITARIA NACIONAL DE SALUD DE LOS PUEB</t>
  </si>
  <si>
    <t>2262884: MEJORAMIENTO DE LA CAPACIDAD DE ATENCION DEL PUESTO DE SALUD MARIPOSA, CATEGORIA I-2, DISTRITO PAMPA HERMOSA, PROVINCIA DE SATIPO - DEPARTAMENTO DE JUNIN EN EL MARCO DE LA ESTRATEGIA SANITARIA NACIONAL DE COMUNIDADES INDIGENAS.</t>
  </si>
  <si>
    <t>2262905: MEJORAMIENTO DE LA CAPACIDAD DE ATENCION DEL PUESTOS DE SALUD INAHUAYA, CATEGORIA I-2, DEL DISTRITO DE INAHUAYA, PROVINCIA DE UCAYALI - DEPARTAMENTO DE LORETO. EN EL MARCO DE LA ESTRATEGIA NACIONAL DE SALUD DE PUEBLOS INDIGENAS</t>
  </si>
  <si>
    <t>2262906: MEJORAMIENTO DE LA CAPACIDAD DE ATENCIÒN DE LOS PUESTOS DE SALUD ISLA LIBERTAD VARGAS GUERRA Y CHARASMANA, CATEGORIA I-1, DEL DISTRITO DE MASISEA, PROVINCIA DE CORONEL PORTILLO, REGIÒN DE UCAYALI, EN EL MARCO DE LA ESTRATEGIA SANITARIA NACIONAL DE PU</t>
  </si>
  <si>
    <t>2262912: MEJORAMIENTO DE LA CAPACIDAD DE ATENCION DE LOS PUESTOS DE SALUD CANAAN Y NUEVO OLAYA, CATEGORIA I-1, DEL DISTRITO DE CONTAMANA, PROVINCIA DE UCAYALI- REGION DELORETO. EN EL MARCO DE LA ESTRATEGIA NACIONAL DE SALUD DE PUEBLOS INDIGENAS.</t>
  </si>
  <si>
    <t>2262913: MEJORAMIENTO DE LA CAPACIDAD DE ATENCION DEL PUESTO DE SALUD CAIMITO, CATEGORIA I-2 DISTRITO DE MASISEA, PROVINCIA DE CORONEL PORTILLO- DEPARTAMENTO DE UCAYALI, EN EL MARCO DE LA ESTRATEGIA SANITARIA NACIONAL DE SALUD DE LOS PUEBLOS INDIGENAS</t>
  </si>
  <si>
    <t>2262923: MEJORAMIENTO DE LA CAPACIDAD DE ATENCION DE LOS PUESTOS DE SALUD DOS DE MAYO Y MIGUEL GRAU, CATEGORIA I-1, DEL DISTRITO DE SARAYACU, PROVINCIA DE UCAYALI - REGION LORETO. EN EL MARCO DE LA ESTRATEGIA NACIONAL DE SALUD DE PUEBLOS INDIGENAS</t>
  </si>
  <si>
    <t>2262930: MEJORAMIENTO DE LA CAPACIDAD DE ATENCION DE LOS PUESTOS DE SALUD BUFEO POZO, PUIJA, SANTA ROSA DE SERJALI, CATEGORIA I-1, DEL DISTRITO DE SEPAHUA, PROVINCIA DE ATALAYA, DEPARTAMENTO DE UCAYALI, EN EL MARCO DE LA ESTRATEGIA SANITARIA NACIONAL DE SALUD</t>
  </si>
  <si>
    <t>2262932: MEJORAMIENTO DE LA CAPACIDAD DE ATENCION DEL PUESTO DE SALUD PUERTO ALEGRE, CATEGORIA I-2 DISTRITO DE MASISEA, PROVINCIA DE CORONEL PORTILLO- DEPARTAMENTO DE UCAYALI, EN EL MARCO DE LA ESTRATEGIA SANITARIA NACIONAL DE SALUD DE LOS PUEBLOS INDIGENAS</t>
  </si>
  <si>
    <t>2262939: MEJORAMIENTO DE LA CAPACIDAD DE ATENCION DE LOS PUESTOS DE SALUD PUERTO ENRRIQUE,LA PEDRERA Y BOLIVAR DE SARAYACU CATEGORIA I-1, DEL DISTRITO DE SARAYACU PROVINCIA DE UCAYALI - .REGION LORETO. EN EL MARCO DE LA ESTRATEGIA NACIONAL DE SALUD DE PU</t>
  </si>
  <si>
    <t>2262955: MEJORAMIENTO DE LA CAPACIDAD DE ATENCION DE LOS PUESTOS DE SALUD ROHABOYA Y NUEVA GALILEA, CATEGORIA I-1, DEL DISTRITO DE PADRE MARQUEZ PROVINCIA DE UCAYALI - REGION LORETO. EN EL MARCO DE LA ESTRATEGIA NACIONAL DE SALUD DE PUEBLOS INDIGENAS.</t>
  </si>
  <si>
    <t>2262964: MEJORAMIENTO DE LA CAPACIDAD DE ATENCION DE LOS PUESTOS DE SALUD SANPABLO DE SINUYA, HOLANDA Y TUMBES, CATEGORIA I-1, DEL DISTRITO DE CONTAMANA PROVINCIA DE UCAYALI, REGION LORETO. EN EL MARCO DE LA ESTRATEGIA NACIONAL DE SALUD DE PUEBLOS INDIGENA</t>
  </si>
  <si>
    <t>2262965: MEJORAMIENTO DE LA CAPACIDAD DE ATENCION DEL PUESTO DE SALUD VILLA DORADA Y SANTA HERMINIA BAJA, CATEGORIA I-1 DE LOS DISTRITOS CHANCHAMAYO Y SAN LUIS DE SHUARO, PROVINCIA DE CHANCHAMAYO - DEPARTAMENTO DE JUNIN EN EL MARCO DE LA ESTRATEGIA SANITARIA</t>
  </si>
  <si>
    <t>2262967: MEJORAMIENTO DE LA CAPACIDAD DE ATENCION DE LOS PUESTOS DE SALUD ALTO PERILLO Y SANGA MAYO-ALTO PAUYA, CATEGORIA I-1, DEL DISTRITO DE PAMPA HERMOSA PROVINCIA DE UCAYALI .REGION LORETO. EN EL MARCO DE LA ESTRATEGIA NACIONAL DE SALUD DE PUEBLOS IND</t>
  </si>
  <si>
    <t>2262971: MEJORAMIENTO DE LA CAPACIDAD DE ATENCION DE LOS PUESTOS DE SALUD NUEVO EDEN, CHARASMANA Y SANTA ROSA DEL PISQUI CATEGORIA I-1, DEL DISTRITO DE CONTAMANA, PROVINCIA DE UCAYALI,REGION LORETO. EN EL MARCO DE LA ESTRATEGIA NACIONAL DE SALUD DE PUEBLO</t>
  </si>
  <si>
    <t>2262977: MEJORAMIENTO DE LA CAPACIDAD DE ATENCION DE LOS PUESTOS DE SALUD PAHOYAN, MARISCAL RAMON CASTILLA Y ALFONSO UGARTE CATEGORIA I-1, DEL DISTRITO DE PADRE MARQUEZ, PROVINCIA DE UCAYALI - REGION LORETO. EN EL MARCO DE LA ESTRATEGIA NACIONAL DE SALUD D</t>
  </si>
  <si>
    <t>2262981: MEJORAMIENTO DE LA CAPACIDAD DE ATENCION DE LOS PUESTOS DE SALUD PUCAPANGA, MONTE BELLO Y MAHUIZO, CATEGORIA I-1, DEL DISTRITO DE SARAYACU, PROVINCIA DE UCAYALI - REGION LORETO.EN EL MARCO DE LA ESTRATEGIA NACIONAL DE SALUD DE PUEBLOS INDIGENAS.</t>
  </si>
  <si>
    <t>2263015: MEJORAMIENTO DE LA CAPACIDAD DE ATENCION DEL PUESTO DE SALUD VON HUMBOLDT, CATEGORIA I-2, DEL DISTRITO DE IRAZOLA, PROVINCIA DE PADRE ABAD- REGION DE UCAYALI, EN EL MARCO DE LA ESTRATEGIA SANITARIA NACIONAL DE SALUD DE LOS PUEBLOS INDIGENAS</t>
  </si>
  <si>
    <t>2263019: MEJORAMIENTO DE LA CAPACIDAD DE ATENCION DE LOS PUESTOS DE SALUD SANTA ROSA DE GUINEA Y VILLA DEL CAMPO, CATEGORIA I-1, DISTRITO DE IRAZOLA, PROVINCIA DE PADRE ABAD- REGION DE UCAYALI, EN EL MARCO DE LA ESTRATEGIA SANITARIA NACIONAL DE SALUD DE LOS</t>
  </si>
  <si>
    <t>2263020: MEJORAMIENTO DE LA CAPACIDAD DE ATENCION DE LOS PUESTOS DE SALUD NUEVA ITALIA Y SEMPAYA, CATEGORIA I-1, DISTRITO DE TAHUANIA, PROVINCIA DE ATALAYA, REGION DE UCAYALI, EN EL MARCO DE LA ESTRATEGIA SANITARIA NACIONAL DE SALUD DE LOS PUEBLOS INDIGENAS</t>
  </si>
  <si>
    <t>2263028: MEJORAMIENTO DE LA CAPACIDAD DE ATENCION DE LOS PUESTOS DE SALUD TONIROMASHI, SHAHUAYA Y TUPAC AMARU, CATEGORIA I-1, DISTRITO DE TAHUANIA, PROVINCIA DE ATALAYA, REGION DE UCAYALI, EN EL MARCO DE LA ESTRATEGIA SANITARIA NACIONAL DE SALUD DE LOS PUEBLO</t>
  </si>
  <si>
    <t>2263037: MEJORAMIENTO DE LA CAPACIDAD DE ATENCION DEL PUESTO DE SALUD NUEVO SAN JUAN KM. 69, CATEGORIA I-1 DISTRITO DE IRAZOLA, PROVINCIA DE PADRE ABAD - REGION UCAYALI, EN EL MARCO DE LA ESTRATEGIA SANITARIA NACIONAL DE SALUD DE LOS PUEBLOS INDIGENAS</t>
  </si>
  <si>
    <t>2263047: MEJORAMIENTO DE LA CAPACIDAD DE ATENCION DE LOS PUESTOS DE SALUD NUEVO SAN JUAN KM 71, LA UNION KM 75 Y EL MILAGRO KM 83, CATEGORIA I-1 DISTRITO DE IRAZOLA, PROVINCIA DE PADRE ABAD - REGION UCAYALI, EN EL MARCO DE LA ESTRATEGIA SANITARIA NACIONAL D</t>
  </si>
  <si>
    <t>2263057: MEJORAMIENTO DE LA CAPACIDAD DE ATENCION DEL PUESTO DE SALUD QUISTO CENTRAL, CATEGORIA I-2 DISTRITO DE PICHARI, PROVINCIA DE LA CONVENCION, DEPARTAMENTO DEL CUSCO</t>
  </si>
  <si>
    <t>2263073: MEJORAMIENTO DE LA CAPACIDAD DE ATENCION DE LOS PUESTOS DE SALUD GASTA BALA, SAN BERNARDO Y NUEVA LUZ, CATEGORIA I-1 DEL DISTRITO DE PURUS, PROVINCIA DE PURUS, DEPARTAMENTO DE UCAYALI EN EL MARCO DE LA ESTRATEGIA SANITARIA NACIONAL DE SALUD DE LOS PU</t>
  </si>
  <si>
    <t>2263074: MEJORAMIENTO DE LA CAPACIDAD DE ATENCION DE LOS PUESTOS DE SALUD SAN ANTONIO, SANTA SOFIA Y CALLERIA, CATEGORIA I-1, DEL DISTRITO DE CALLERIA, PROVINCIA DE CORONEL PORTILLO- REGION DE UCAYALI, EN EL MARCO DE LA ESTRATEGIA SANITARIA NACIONAL DE SALUD</t>
  </si>
  <si>
    <t>2263075: MEJORAMIENTO DE LA CAPACIDAD DE ATENCION DE LOS PUESTOS DE SALUD MARISCAL CACERES, SANTA ANA Y SANTA ROSA DE AGUAYTIA, CATEGORIA I-1, DEL DISTRITO DE PADRE ABAD, PROVINCIA DE PADRE ABAD- REGION DE UCAYALI, EN EL MARCO DE LA ESTRATEGIA SANITARIA NACI</t>
  </si>
  <si>
    <t>2263076: MEJORAMIENTO DE LA CAPACIDAD DE ATENCION DE LOS PUESTOS DE SALUD SAN MARCOS, BALTA Y PALESTINA, CATEGORIA I-1 DEL DISTRITO DE PURUS, PROVINCIA DE PURUS, DEPARTAMENTO DE UCAYALI EN EL MARCO DE LA ESTRATEGIA SANITARIA NACIONAL DE SALUD DE LOS PUEBLOS I</t>
  </si>
  <si>
    <t>2263077: MEJORAMIENTO DE LA CAPACIDAD DE ATENCION DE LOS PUESTOS DE SALUD PATRIA NUEVA, SAN MIGUEL Y NUEVA ALIANZA, CATEGORIA I-1, DEL DISTRITO DE CALLERIA, PROVINCIA DE CORONEL PORTILLO- REGION DE UCAYALI, EN EL MARCO DE LA ESTRATEGIA SANITARIA NACIONAL DE</t>
  </si>
  <si>
    <t>2263078: MEJORAMIENTO DE LA CAPACIDAD DE ATENCION DEL PUESTO DE SALUD MIGUEL GRAU SEMINARIO, CATEGORIA I-1 DEL DISTRITO DE PADRE ABAD, PROVINCIA DE PADRE ABAD, DEPARTAMENTO DE UCAYALI EN EL MARCO DE LA ESTRATEGIA SANITARIA NACIONAL DE SALUD DE LOS PUEBLOS IND</t>
  </si>
  <si>
    <t>2263081: MEJORAMIENTO DE LA CAPACIDAD DE ATENCION DE LOS PUESTOS DE SALUD EXITO, SANTA CARMELA DE MASHANGAY Y NUEVA BETANIA, CATEGORIA I-1, DEL DISTRITO DE CALLERIA, PROVINCIA DE CORONEL PORTILLO- REGION DE UCAYALI, EN EL MARCO DE LA ESTRATEGIA SANITARIA NAC</t>
  </si>
  <si>
    <t>2263086: MEJORAMIENTO DE LA CAPACIDAD DE ATENCION DEL PUESTO DE SALUD SHAMBILLO, CATEGORIA I-2 DISTRITO DE PADRE ABAD, PROVINCIA DE PADRE ABAD - REGION UCAYALI, EN EL MARCO DE LA ESTRATEGIA SANITARIA NACIONAL DE SALUD DE LOS PUEBLOS INDIGENAS</t>
  </si>
  <si>
    <t>2263087: MEJORAMIENTO DE LA CAPACIDAD DE ATENCION DE LOS PUESTOS DE SALUD LA DIVISORIA, 3 DE OCTUBRE Y MIGUEL GRAU SEMINARIO, CATEGORIA I-1 DISTRITO DE PADRE ABAD, PROVINCIA DE PADRE ABAD - REGIN UCAYALI, EN EL MARCO DE LA ESTRATEGIA SANITARIA NACIONAL DE SAL</t>
  </si>
  <si>
    <t>2263091: MEJORAMIENTO DE LA CAPACIDAD DE ATENCION DEL PUESTO DE SALUD HUIPOCA, CATEGORIA I-2 DISTRITO DE PADRE ABAD, PROVINCIA DE PADRE ABAD - REGION UCAYALI, EN EL MARCO DE LA ESTRATEGIA SANITARIA NACIONAL DE SALUD DE LOS PUEBLOS INDIGENAS</t>
  </si>
  <si>
    <t>2263099: MEJORAMIENTO DE LA CAPACIDAD DE ATENCION DEL PUESTO DE SALUD BOQUERON, CATEGORIA I-2, DEL DISTRITO DE PADRE ABAD, PROVINCIA DE PADRE ABAD, DEPARTAMENTO DE UCAYALI, EN EL MARCO DE LA ESTARTEGIA SANITARIA NACIONAL DE SALUD DE LOS PUEBLOS INDIGENAS</t>
  </si>
  <si>
    <t>2263106: MEJORAMIENTO DE LA CAPACIDAD DE ATENCION DE LOS PUESTOS DE SALUD BREU CATEGORIA I-2, DEL DISTRITO DE YURUA, PROVINCIA DE ATALAYA- DEPARTAMENTO DE UCAYALI, EN EL MARCO DE LA ESTRATEGIA SANITARIA NACIONAL DE SALUD DE LOS PUEBLOS INDIGENAS</t>
  </si>
  <si>
    <t>2263108: MEJORAMIENTO DE LA CAPACIDAD DE ATENCION DEL PUESTO DE SALUD MATORIATO CATEGORIA I-1, DEL DISTRITO DE QUELLOUNO, PROVINCIA DE LA CONVENCION- REGION DE CUSCO</t>
  </si>
  <si>
    <t>2263111: MEJORAMIENTO DE LA CAPACIDAD DE ATENCION DE LOS PUESTOS DE SALUD ALTO AGUAYTIA, PUERTO AZUL Y TANGARANA, CATEGORIA I-1, DISTRITO DE PADRE ABAD, PROVINCIA DE PADRE ABAD, REGION DE UCAYALI, EN EL MARCO DE LA ESTRATEGIA SANITARIA NACIONAL DE SALUD DE L</t>
  </si>
  <si>
    <t>2263112: MEJORAMIENTO DE LA CAPACIDAD DE ATENCION DEL PUESTO DE SALUD CHIRUMBIA, CATEGORIA I-1 DEL DISTRITO DE QUELLOUNO, PROVINCIA DE LA CONVENCION-REGION DE CUSCO</t>
  </si>
  <si>
    <t>2263114: MEJORAMIENTO DE LA CAPACIDAD DE ATENCION DEL PUESTO DE SALUD CHAPO BOYERO CATEGORIA I-2 DEL DISTRITO DE QUELLOUNO, PROVINCIA DE LA CONVENCION - REGION DE CUSCO</t>
  </si>
  <si>
    <t>2263162: MEJORAMIENTO DE LA CAPACIDAD DE ATENCION DEL PUESTO DE SALUD PUEBLO LIBRE, CATEGORIA I-2, DEL DISTRITO DE KIMBIRI, PROVINCIA DE LA CONVENCION - REGION DEL CUSCO</t>
  </si>
  <si>
    <t>2263164: MEJORAMIENTO DE LA CAPACIDAD DE ATENCION DEL PUESTO DE SALUD OMAYA, CATEGORIA I-2 DEL DISTRITO DE PICHARI, PROVINCIA DE LA CONVENCION- REGION DE CUSCO</t>
  </si>
  <si>
    <t>2263172: MEJORAMIENTO DE LA CAPACIDAD DE ATENCION DEL PUESTO DE SALUD ANGELES, CATEGORIA I-1, DEL DISTRITO DE KIMBIRI, PROVINCIA DE LA CONVENCION-REGION DEL CUSCO</t>
  </si>
  <si>
    <t>2263178: MEJORAMIENTO DE LA CAPACIDAD DE ATENCION DEL PUESTO DE SALUD UNION ROSALES, CATEGORIA I-1, DEL DISTRITO DE KIMBIRI, PROVINCIA DE LA CONVENCION- REGION DEL CUSCO</t>
  </si>
  <si>
    <t>2263214: MEJORAMIENTO DE LA CAPACIDAD DE ATENCION DEL PUESTO DE SALUD SHIMPUENTS, CATEGORIA I-1, EL DISTRITO IMAZA, PROVINCIA DE BAGUA- REGION DE AMAZONAS,EN EL MARCO DE LA ESTRATEGIA SANITARIA NACIONAL DE SALUD DE LOS PUEBLOS INDIGENAS</t>
  </si>
  <si>
    <t>2263222: MEJORAMIENTO DE LA CAPACIDAD DE ATENCION DEL PUESTO DE SALUD - SAMAREN-YUPICUSA, CATEGORIA I-1 DEL DISTRITO IMAZA, PROVINCIA DE BAGUA- REGION DE AMAZONAS, EN EL MARCO DE LA ESTRATEGIA SANITARIA NACIONAL DE SALUD DE LOS PUEBLOS INDIGENAS</t>
  </si>
  <si>
    <t>2263366: MEJORAMIENTO DE LA CAPACIDAD DE ATENCION DE LOS PUESTOS DE SALUD LEONCIO PRADO, NUEVA LUZ DE FATIMA Y UNION ZAPOTILLO, CATEGORIA I-1, DISTRITO DE YARINACOCHA, PROVINCIA DE CORONEL PORTILLO, REGION UCAYALI, EN EL MARCO DE LA ESTRATEGIA SANITARIA NACI</t>
  </si>
  <si>
    <t>2263386: MEJORAMIENTO DE LA CAPACIDAD DE ATENCION DE LOS PUESTOS DE SALUD PUERTO NUEVO, NUEVO TAHUANTINSUYO Y SINCHI ROCA, CATEGORIA I-1, DISTRITO DE IRAZOLA, PROVINCIA DE PADRE ABAD- REGION DE UCAYALI, EN EL MARCO DE LA ESTRATEGIA SANITARIA NACIONAL DE SALUD</t>
  </si>
  <si>
    <t>2263389: MEJORAMIENTO DE LA CAPACIDAD DE ATENCION DE LOS PUESTOS DE SALUD NUEVA ALEJANDRIA, MARISCAL SUCRE Y CASHIVOCOCHA, CATEGORIA I-1, DISTRITO DE YARINACOCHA, PROVINCIA DE CORONEL PORTILLO, REGION UCAYALI, EN EL MARCO DE LA ESTRATEGIA SANITARIA NACIONAL</t>
  </si>
  <si>
    <t>2263404: MEJORAMIENTO DE LA CAPACIDAD DE ATENCION DE LOS PUESTOS DE SALUD NUEVO SAN JUAN KM 132, SAN PEDRO DE CHIO Y NUEVO UCAYALI, CATEGORIA I-1, DEL DISTRITO DE IRAZOLA, PROVINCIA DE PADRE ABAD- REGION DE UCAYALI, EN EL MARCO DE LA ESTRATEGIA SANITARIA NAC</t>
  </si>
  <si>
    <t>2263490: MEJORAMIENTO DE LA CAPACIDAD DE ATENCION DE LOS PUESTOS DE SALUD SEÑOR DE LOS MILAGROS Y NUEVA UNION, CATEGORIA I-1, DISTRITO DE YARINACOCHA, PROVINCIA DE CORONEL PORTILLO, REGION UCAYALI, EN EL MARCO DE LA ESTRATEGIA SANITARIA NACIONAL DE SALUD DE</t>
  </si>
  <si>
    <t>2263529: MEJORAMIENTO DE LA CAPACIDAD DE ATENCION DEL PUESTO DE SALUD “SAN FRANCISCO DE YARINACOCHA”, CATEGORIA I-2, DEL DISTRITO DE YARINACOCHA, PROVINCIA DE CORONEL PORTILLO – DEPARTAMENTO DE UCAYALI, EN EL MARCO DE LA ESTRATEGIA SANITARIA NACIONAL DE SALUD</t>
  </si>
  <si>
    <t>2263533: MEJORAMIENTO DE LA CAPACIDAD DE ATENCION DEL PUESTO DE SALUD NAYUMPIN, CATEGORIA I-1, DEL DISTRITO IMAZA, PROVINCIA DE BAGUA- REGION DE AMAZONAS, EN EL MARCO DE LA ESTRATEGIA SANITARIA NACIONAL DE SALUD DE LOS PUEBLOS INDIGENAS</t>
  </si>
  <si>
    <t>2263537: MEJORAMIENTO DE LA CAPACIDAD DE ATENCION DE LOS PUESTOS DE SALUD “SAN JUAN DE YARINACOCHA”, “BELLAVISTA DE YARINACOCHA” Y “SANTA ROSA”, CATEGORIA I-1, DEL DISTRITO DE YARINACOCHA, PROVINCIA DE CORONEL PORTILLO – REGION DE UCAYALI, EN EL MARCO DE LA E</t>
  </si>
  <si>
    <t>2263545: MEJORAMIENTO DE LA CAPACIDAD DE ATENCION DEL PUESTO DE SALUD “SAN PABLO DE TUSHMO”, CATEGORIA I-2, DEL DISTRITO DE YARINACOCHA, PROVINCIA DE CORONEL PORTILLO – DEPARTAMENTO DE UCAYALI, EN EL MARCO DE LA ESTRATEGIA SANITARIA NACIONAL DE SALUD DE LOS P</t>
  </si>
  <si>
    <t>2263558: MEJORAMIENTO DE LA CAPACIDAD DE ATENCION DEL PUESTO DE SALUD ESPERANZA DE PANAILLO, CATEGORIA I-2, DEL DISTRITO DE YARINACOCHA, PROVINCIA CORONEL PORTILLO, DEPARTAMENTO DE UCAYALI, EN EL MARCO DE LA ESTRATEGIA SANITARIA NACIONAL DE SALUD DE LOS PUEBL</t>
  </si>
  <si>
    <t>2263594: MEJORAMIENTO DE LA CAPACIDAD DE ATENCION DE LOS PUESTOS DE SALUD LUZ Y PAZ, CATEGORIA I-1 DEL DISTRITO DE MANANTAY, PROVINCIA DE CORONEL PORTILLO- REGION DE UCAYALI, EN EL MARCO DE LA ESTRATEGIA SANITARIA NACIONAL DE SALUD DE LOS PUEBLOS INDIGENAS</t>
  </si>
  <si>
    <t>2263611: MEJORAMIENTO DE LA CAPACIDAD DE ATENCION DE LOS PUESTOS DE SALUD EL ALAMO, HUAPAPA Y BETANIA, CATEGORIA I-1, DEL DISTRITO DE EL PUTUMAYO, PROVINCIA DE MAYNAS.REGION LORETO. EN EL MARCO DE LA ESTRATEGIA NACIONAL DE SALUD DE LOS PUEBLOS INDIGENAS</t>
  </si>
  <si>
    <t>2263640: MEJORAMIENTO DE LA CAPACIDAD DE ATENCION DE LOS PUESTOS DE SALUD FRAY MARTIN, CENTRO AMERICA Y NUEVO ARICA DE BALSAPUERTO, CATEGORIA I-1, DEL DISTRITO DE BALSAPUERTO PROVINCIA DE ALTO AMAZONAS.REGION LORETO, EN EL MARCO DE LA ESTRATEGIA SANITARI</t>
  </si>
  <si>
    <t>2263698: MEJORAMIENTO DE LA CAPACIDAD DE ATENCION PRIMARIA DE SALUD DE LOS EESS DE BUCHIGKIM, TUANG ENTSA Y ACHU CATEGORIA I-1, DEL DISTRITO DE CENEPA, PROVINCIA DE CONDORCANQUI - REGION DE AMAZONAS EN EL MARCO DE LA ESTRATEGIA SANITARIA NACIONAL DE SALUD DE</t>
  </si>
  <si>
    <t>2263706: MEJORAMIENTO DE LA CAPACIDAD DE ATENCION PRIMARIA DE SALUD DE LOS EESS DE ACHUIM, SHAMATAK GRANDE Y KUSU NUMPATKAIM CATEGORIA I-1 DEL DISTRITO DE CENEPA, PROVINCIA DE CONDORCANQUI, REGION AMAZONAS EN EL MARCO DE LA ESTRATEGIA SANITARIA NACIONAL DE SA</t>
  </si>
  <si>
    <t>2263712: MEJORAMIENTO DE LA CAPACIDAD DE ATENCION PRIMARIA DE SALUD DEL EESS DE “PAMPA ENTSA” CATEGORIA I-1, DEL DISTRITO DE CENEPA, PROVINCIA DE CONDORCANQUI - REGION DE AMAZONAS, EN EL MARCO DE LA ESTRATEGIA SANITARIA NACIONAL DE SALUD DE LOS PUEBLOS INDIG</t>
  </si>
  <si>
    <t>2263717: MEJORAMIENTO DE LA CAPACIDAD DE ATENCION PRIMARIA DE SALUD DE LOS EESS DE TEESH Y SHAIM CATEGORIA I-1 DEL DISTRITO DE CENEPA, PROVINCIA DE CONDORCANQUI - REGION DE AMAZONAS EN EL MARCO DE LA ESTRATEGIA SANITARIA NACIONAL DE SALUD DE LOS PUEBLOS INDGE</t>
  </si>
  <si>
    <t>2263727: MEJORAMIENTO DE LA CAPACIDAD DE ATENCION DE LOS PUESTOS DE SALUD “SELVA VERDE”, GUAYAQUIL” Y” EL CEDRON”, CATEGORIA I-1, DEL DISTRITO ARAMANGO, PROVINCIA DE BAGUA- REGION DE AMAZONAS, EN EL MARCO DE LA ESTRATEGIA SANITARIA NACIONAL DE SALUD DE L</t>
  </si>
  <si>
    <t>2263731: MEJORAMIENTO DE LA CAPACIDAD DE ATENCION DE LOS PUESTOS DE SALUD NAJEM, CATEGORIA I-1, DEL DISTRITO ARAMANGO, PROVINCIA DE BAGUA- REGION DE AMAZONAS, EN EL MARCO DE LA ESTRATEGIA SANITARIA NACIONAL DE SALUD DE LOS PUEBLOS INDIGENAS</t>
  </si>
  <si>
    <t>2263736: MEJORAMIENTO DE LA CAPACIDAD DE ATENCION DE LOS PUESTOS DE SALUD “SHAIM”, CATEGORIA I-1, DEL DISTRITO ARAMANGO, PROVINCIA DE BAGUA- REGION DE AMAZONAS, EN EL MARCO DE LA ESTRATEGIA SANITARIA NACIONAL DE SALUD DE LOS PUEBLOS INDIGENAS</t>
  </si>
  <si>
    <t>2263739: MEJORAMIENTO DE LA CAPACIDAD DE ATENCION DE LOS PUESTOS DE SALUD “LA LIBERTAD”, ZAPOTALY SAN JUAN DE DIOS”, CATEGORIA I-1, DEL DISTRITO ARAMANGO, PROVINCIA DE BAGUA- REGION DE AMAZONAS, EN EL MARCO DE LA ESTRATEGIA SANITARIA NACIONAL DE SALUD</t>
  </si>
  <si>
    <t>2263845: MEJORAMIENTO DE LA CAPACIDAD DE ATENCION DE LOS PUESTOS DE SALUD CHINGANZA Y MONTENEGRO”, CATEGORIA I-1 DEL DISTRITO ARAMANGO, PROVINCIA DE BAGUA- REGION DE AMAZONAS, EN EL MARCO DE LA ESTRATEGIA SANITARIA NACIONAL DE SALUD DE LOS PUEBLOS INDIGE</t>
  </si>
  <si>
    <t>2263972: MEJORAMIENTO DE LA CAPACIDAD DE ATENCION DE LOS PUESTOS DE SALUD YANAT, TUNTUS Y CHIJA, CATEGORIA I-1 DEL DISTRITO IMAZA, PROVINCIA DE BAGUA- REGION DE AMAZONAS EN EL MARCO DE LA ESTRATEGIA SANITARIA NACIONAL DE SALUD DE LOS PUEBLOS INDIGENAS</t>
  </si>
  <si>
    <t>2264014: MEJORAMIENTO DE LA CAPACIDAD DE ATENCION DEL PUESTO DE SALUD SIJIAK, CATEGORIA I-1 DEL DISTRITO IMAZA, PROVINCIA DE BAGUA- REGION DE AMAZONAS, EN EL MARCO DE LA ESTRATEGIA SANITARIA NACIONAL DE SALUD DE LOS PUEBLOS INDIGENAS</t>
  </si>
  <si>
    <t>2264016: MEJORAMIENTO DE LA CAPACIDAD DE ATENCION DE LOS PUESTOS DE SALUD I-1 “SHUSHUG” Y WAWAIN, DISTRITO IMAZA, PROVINCIA DE BAGUA- REGION DE AMAZONAS, EN EL MARCO DE LA ESTRATEGIA SANITARIA NACIONAL DE SALUD DE LOS PUEBLOS INDIGENAS</t>
  </si>
  <si>
    <t>2264029: MEJORAMIENTO DE LA CAPACIDAD DE ATENCION PRIMARIA DE SALUD DE LOS PUESTOS DE SALUD I-1 SOLEDAD, CUCUAZA Y AYAMBIS, DISTRITO DE RIO SANTIAGO, PROVINCIA DE CONDORCANQUI - REGION AMAZONAS, EN EL MARCO DE LA ESTRATEGIA SANITARIA NACIONAL DE SALUD DE</t>
  </si>
  <si>
    <t>2264032: MEJORAMIENTO DE LA CAPACIDAD DE ATENCION DE LOS EE SS “MIRAFLORES DE ARAMANGO”, NUMPARKETY TUTUMBEROS” CATEGORIA I-1 DEL DISTRITO ARAMANGO, PROVINCIA DE BAGUA - REGION DE AMAZONAS, EN EL MARCO DE LA ESTRATEGIA SANITARIA NACIONAL DE SALUD DE LOS PU</t>
  </si>
  <si>
    <t>2264073: MEJORAMIENTO DE LA CAPACIDAD DE ATENCION PRIMARIA DE SALUD DE LOS EESS DE PUMPUSHAK Y SAASA CATEGORIA I-1, DEL DISTRITO DE NIEVA, PROVINCIA DE CONDORCANQUI - REGION AMAZONAS, EN EL MARCO DE LA ESTRATEGIA SANITARIA NACIONAL DE SALUD DE LOS PUEBLOS IND</t>
  </si>
  <si>
    <t>2264079: MEJORAMIENTO DE LA CAPACIDAD DE ATENCION PRIMARIA DE SALUD DE LOS EESS DE PAKINTSA Y BAJO PUNPUNTAS CATEGORIA I-1, DEL DISTRITO DE NIEVA, PROVINCIA DE CONDORCANQUI - REGION AMAZONAS, EN EL MARCO DE LA ESTRATEGIA SANITARIA NACIONAL DE SALUD DE LOS PUE</t>
  </si>
  <si>
    <t>2264104: MEJORAMIENTO DE LA CAPACIDAD DE ATENCION PRIMARIA DE SALUD DE LOS EESS DE NAPURUKA, ALTO CANAMPA Y CIRO ALEGRIA CATEGORIA I-1, DEL DISTRITO DE NIEVA, PROVINCIA DE CONDORCANQUI - REGION DE AMAZONAS, EN EL MARCO DE LA ESTRATEGIA SANITARIA NACIONAL DE</t>
  </si>
  <si>
    <t>2264150: MEJORAMIENTO DE LA CAPACIDAD DE ATENCION PRIMARIA DE SALUD DE LOS EESS DE VILLA GONZALO, CHINGANAZA Y HUABAL CATEGORIA I-1, DEL DISTRITO DE RIO SANTIAGO, PROVINCIA DE CONDORCANQUI - REGION DE AMAZONAS, EN EL MARCO DE LA ESTRATEGIA SANITARIA NACIO</t>
  </si>
  <si>
    <t>2264158: MEJORAMIENTO DE LA CAPACIDAD DE ATENCION PRIMARIA DE SALUD DE LOS EESS DE YUJAGKIM, ALTO YUTUPIS Y PASHKUS CATEGORIA I-1 DEL DISTRITO DE RIO SANTIAGO, PROVINCIA DE CONDORCANQUI - REGION DE AMAZONAS, EN EL MARCO DE LA ESTRATEGIA SANITARIA NACIONAL</t>
  </si>
  <si>
    <t>2264208: MEJORAMIENTO DE LA CAPACIDAD DE ATENCION PRIMARIA DE SALUD DE LOS EESS DE IPAKUMA Y CACHIACO,CATEGORIA I-1 DEL DISTRITO DE NIEVA, PROVINCIA DE CONDORCANQUI - REGION DE AMAZONAS, EN EL MARCO DE LA ESTRATEGIA SANITARIA NACIONAL DE SALUD DE LOS PUEBLOS</t>
  </si>
  <si>
    <t>2264244: MEJORAMIENTO E LA CAPACIDAD DE ATENCION PRIMARIA DE SALUD DE LOS EESS DE NUEVO SEASME”, “CENTRO TUNDUZA”, Y TAYUNSA” CATEGORIA I-1 DEL DISTRITO DE NIEVA, PROVINCIA DE CONDORCANQUI - REGION DE AMAZONAS, EN EL MARCO DE LA ESTRATEGIA SANITARIA NACIONAL</t>
  </si>
  <si>
    <t>2264248: MEJORAMIENTO DE LA CAPACIDAD DE ATENCION DEL PUESTO DE SALUD ” KUNCHIN, CATEGORIA I-2, DISTRITO DE IMAZA, PROVINCIA DE BAGUA- REGION DE AMAZONAS EN EL MARCO DE LA ESTRATEGIA SANITARIA NACIONAL DE SALUD DE LOS PUEBLOS INDIGENAS</t>
  </si>
  <si>
    <t>2264271: MEJORAMIENTO DE LA CAPACIDAD DE ATENCION DEL ESTABLECIMIENTO DE SALUD SAN RAFAEL, CATEGORIA I-2 DEL DISTRITO DE RIO SANTIAGO, PROVINCIA DE CONDORCANQUI- DEPARTAMENTO DE AMAZONAS EN EL MARCO DE LA ESTRATEGIA SANITARIA NACIONAL DE SALUD DE LOS PUEBLOS</t>
  </si>
  <si>
    <t>2264277: MEJORAMIENTO DE LA CAPACIDAD DE ATENCION DE LOS PUESTOS DE SALUD URAKUSA, CATEGORIA I-2 DEL DISTRITO DE NIEVA, PROVINCIA DE CONDORCANQUI- DEPARTAMENTO DE AMAZONAS EN EL MARCO DE LA ESTRATEGIA NACIONAL DE SALUD DE LOS PUEBLOS INDIGENAS</t>
  </si>
  <si>
    <t>2264281: MEJORAMIENTO DE LA CAPACIDAD DE ATENCION DEL ESTABLECIMIENTO DE SALUD YUMINKUS, CATEGORIA I-2 DEL DISTRITO DE NIEVA, PROVINCIA DE CONDORCANQUI- DEPARTAMENTO DE AMAZONAS EN EL MARCO DE LA ESTRATEGIA SANITARIA NACIONAL DE SALUD DE LOS PUEBLOS INDIGENAS</t>
  </si>
  <si>
    <t>2264285: MEJORAMIENTO DE LA CAPACIDAD DE ATENCION DE LOS PUESTOS DE SALUD WAWAS, CATEGORIA I-2 DEL DISTRITO DE IMAZA, PROVINCIA DE BAGUA- DEPARTAMENTO DE AMAZONAS EN EL MARCO DE LA ESTRATEGIA NACIONAL DE SALUD DE LOS PUEBLOS INDIGENAS</t>
  </si>
  <si>
    <t>2264324: MEJORAMIENTO DE LA CAPACIDAD DE ATENCION PRIMARIA DE SALUD DE LOS EESS DE PANTAM”, “CUSUMATAK”, CATEGORIA I-1, DEL DISTRITO DE NIEVA, PROVINCIA DE CONDORCANQUI - REGION DE AMAZONAS EN EL MARCO DE LA ESTRATEGIA SANITARIA NACIONAL DE SALUD DE LOS PUEB</t>
  </si>
  <si>
    <t>2264326: MEJORAMIENTO DE LA CAPACIDAD DE ATENCION DE LOS PUESTOS DE SALUD KUSU, NUMPATKAIM Y JEMPEST-CHICAIS, CATEGORIA I-1, DEL DISTRITO IMAZA, PROVINCIA DE BAGUA- REGION DE AMAZONAS EN EL MARCO DE LA ESTRATEGIA SANITARIA NACIONAL DE SALUD DE LOS PUEBLOS IN</t>
  </si>
  <si>
    <t>2264328: MEJORAMIENTO DE LA CAPACIDAD DE ATENCION PRIMARIA DE SALUD DE LOS EESS DE ALAN GARCIA Y CHORROS CATEGORIA I-1 DEL DISTRITO DE NIEVA, PROVINCIA DE CONDORCANQUI - REGION DE AMAZONAS, EN EL MARCO DE LA ESTRATEGIA SANITARIA NACIONAL DE SALUD DE LOS PUE</t>
  </si>
  <si>
    <t>2264330: MEJORAMIENTO DE LA CAPACIDAD DE ATENCION DE LOS PUESTOS DE SALUD NUEVA VIDA, SAN PABLO Y LISTRACATEGORIA I-1, DEL DISTRITO IMAZA, PROVINCIA DE BAGUA- REGION DE AMAZONAS EN EL MARCO DE LA ESTRATEGIA SANITARIA NACIONAL DE SALUD DE LOS PUEBLOS INDIG</t>
  </si>
  <si>
    <t>2264332: DE LA CAPACIDAD DE ATENCION DE LOS PUESTOS DE SALUD BICHANAK Y CENTRO WAWIK CATEGORIA I-1, DEL DISTRITO IMAZA, PROVINCIA DE BAGUA- REGION DE AMAZONAS EN EL MARCO DE LA ESTRATEGIA SANITARIA NACIONAL DE SALUD DE LOS PUEBLOS INDIGENAS</t>
  </si>
  <si>
    <t>2264333: MEJORAMIENTO DE LA CAPACIDAD DE ATENCION DE LOS PUESTOS DE SALUD WANTSA, CATEGORIA I-1 DEL DISTRITO DE IMAZA, PROVINCIA DE BAGUA- REGION DE AMAZONAS, EN EL MARCO DE LA ESTRATEGIA SANITARIA NACIONAL DE SALUD DE LOS PUEBLOS INDIGENAS</t>
  </si>
  <si>
    <t>2264338: MEJORAMIENTO DE LA CAPACIDAD DE ATENCION DE LOS PUESTOS DE SALUD WAWICO Y NUEVO BELEN, CATEGORIA I-1, DEL DISTRITO IMAZA, PROVINCIA DE BAGUA- REGION DE AMAZONAS EN EL MARCO DE LA ESTRATEGIA SANITARIA NACIONAL DE SALUD DE LOS PUEBLOS INDIGENAS</t>
  </si>
  <si>
    <t>2264343: MEJORAMIENTO DE LA CAPACIDAD DE ATENCION DE LOS PUESTOS DE SALUD SAN RAFAEL I-1 Y SAN RAMON CATEGORIA I-1, DEL DISTRITO IMAZA, PROVINCIA DE BAGUA- REGION DE AMAZONAS EN EL MARCO DE LA ESTRATEGIA SANITARIA NACIONAL DE SALUD DE LOS PUEBLOS INDIGENAS</t>
  </si>
  <si>
    <t>2264345: MEJORAMIENTO DE LA CAPACIDAD DE ATENCION DE LOS PUESTOS DE SALUD DURAND¿, CATEGORIA I-1, DEL DISTRITO IMAZA, PROVINCIA DE BAGUA- REGION DE AMAZONAS EN EL MARCO DE LA ESTRATEGIA SANITARIA NACIONAL DE SALUD DE LOS PUEBLOS INDIGENAS</t>
  </si>
  <si>
    <t>2264363: MEJORAMIENTO DE LA CAPACIDAD DE ATENCION PRIMARIA DE SALUD DEL EESS DE PAKUIT CATEGORIA I-1 DEL DISTRITO DE IMAZA, PROVINCIA DE BAGUA - REGION DE AMAZONAS, EN EL MARCO DE LA ESTRATEGIA SANITARIA NACIONAL DE SALUD DE LOS PUEBLOS INDIGENAS</t>
  </si>
  <si>
    <t>2264380: MEJORAMIENTO DE LA CAPACIDAD DE ATENCION DE LOS PUESTOS DE SALUD SUKUTINY NAZARETH, CATEGORIA I-1 DEL DISTRITO IMAZA, PROVINCIA DE BAGUA- REGION DE AMAZONAS,EN EL MARCO DE LA ESTRATEGIA SANITARIA NACIONAL DE SALUD DE LOS PUEBLOS INDIGENAS</t>
  </si>
  <si>
    <t>Ejecución acumulada al mes de
 Julio (Devengado)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</si>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</sst>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 #,##0_ ;_ * \-#,##0_ ;_ * &quot;-&quot;??_ ;_ @_ "/>
    <numFmt numFmtId="165" formatCode="_(* #,##0_);_(* \(#,##0\);_(* &quot;-&quot;??_);_(@_)"/>
    <numFmt numFmtId="166" formatCode="#,##0.0"/>
    <numFmt numFmtId="167" formatCode="0.0"/>
    <numFmt numFmtId="168" formatCode="_ * #,##0.00_ ;_ * \-#,##0.00_ ;_ * \-??_ ;_ @_ "/>
  </numFmts>
  <fonts count="35"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2"/>
      <name val="Arial Black"/>
      <family val="2"/>
    </font>
    <font>
      <sz val="11"/>
      <name val="Arial Black"/>
      <family val="2"/>
    </font>
    <font>
      <sz val="9"/>
      <name val="Arial"/>
      <family val="2"/>
    </font>
    <font>
      <sz val="14"/>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sz val="10"/>
      <name val="Arial Black"/>
      <family val="2"/>
    </font>
    <font>
      <b/>
      <sz val="9"/>
      <color indexed="8"/>
      <name val="Arial"/>
      <family val="2"/>
    </font>
    <font>
      <sz val="11"/>
      <color theme="1"/>
      <name val="Calibri"/>
      <family val="2"/>
      <scheme val="minor"/>
    </font>
    <font>
      <sz val="9"/>
      <color theme="1"/>
      <name val="Arial"/>
      <family val="2"/>
    </font>
    <font>
      <b/>
      <sz val="9"/>
      <color rgb="FFFF0000"/>
      <name val="Arial"/>
      <family val="2"/>
    </font>
    <font>
      <sz val="9"/>
      <color rgb="FFFF0000"/>
      <name val="Arial"/>
      <family val="2"/>
    </font>
    <font>
      <b/>
      <sz val="10"/>
      <color theme="1"/>
      <name val="Arial"/>
      <family val="2"/>
    </font>
    <font>
      <sz val="10"/>
      <color theme="1"/>
      <name val="Arial"/>
      <family val="2"/>
    </font>
    <font>
      <b/>
      <sz val="9"/>
      <color theme="1"/>
      <name val="Arial"/>
      <family val="2"/>
    </font>
    <font>
      <b/>
      <sz val="9"/>
      <color theme="3"/>
      <name val="Arial"/>
      <family val="2"/>
    </font>
    <font>
      <b/>
      <sz val="9"/>
      <color rgb="FF002060"/>
      <name val="Arial"/>
      <family val="2"/>
    </font>
    <font>
      <sz val="20"/>
      <name val="Arial"/>
      <family val="2"/>
    </font>
  </fonts>
  <fills count="9">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B9F2FD"/>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medium">
        <color indexed="22"/>
      </left>
      <right style="thin">
        <color indexed="9"/>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s>
  <cellStyleXfs count="11">
    <xf numFmtId="0" fontId="0" fillId="0" borderId="0"/>
    <xf numFmtId="43" fontId="2"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0" fontId="1" fillId="0" borderId="0"/>
    <xf numFmtId="0" fontId="7" fillId="0" borderId="0"/>
    <xf numFmtId="0" fontId="7" fillId="0" borderId="0"/>
    <xf numFmtId="0" fontId="7" fillId="0" borderId="0"/>
  </cellStyleXfs>
  <cellXfs count="204">
    <xf numFmtId="0" fontId="0" fillId="0" borderId="0" xfId="0"/>
    <xf numFmtId="0" fontId="9" fillId="2" borderId="0" xfId="9" applyFont="1" applyFill="1"/>
    <xf numFmtId="0" fontId="9" fillId="2" borderId="0" xfId="9" applyFont="1" applyFill="1" applyAlignment="1">
      <alignment wrapText="1"/>
    </xf>
    <xf numFmtId="0" fontId="4" fillId="2" borderId="0" xfId="9" applyFont="1" applyFill="1" applyAlignment="1">
      <alignment wrapText="1"/>
    </xf>
    <xf numFmtId="0" fontId="9" fillId="2" borderId="0" xfId="9" applyFont="1" applyFill="1" applyAlignment="1">
      <alignment horizontal="center"/>
    </xf>
    <xf numFmtId="0" fontId="12" fillId="0" borderId="0" xfId="0" applyFont="1" applyFill="1" applyBorder="1" applyAlignment="1">
      <alignment vertical="center" wrapText="1"/>
    </xf>
    <xf numFmtId="0" fontId="10" fillId="2" borderId="1" xfId="9" applyFont="1" applyFill="1" applyBorder="1" applyAlignment="1">
      <alignment horizontal="left" wrapText="1"/>
    </xf>
    <xf numFmtId="3" fontId="9" fillId="2" borderId="0" xfId="9" applyNumberFormat="1" applyFont="1" applyFill="1"/>
    <xf numFmtId="3" fontId="10" fillId="5" borderId="2" xfId="9" applyNumberFormat="1" applyFont="1" applyFill="1" applyBorder="1" applyAlignment="1">
      <alignment horizontal="right"/>
    </xf>
    <xf numFmtId="3" fontId="14" fillId="2" borderId="0" xfId="9" applyNumberFormat="1" applyFont="1" applyFill="1"/>
    <xf numFmtId="3" fontId="12" fillId="0" borderId="0" xfId="0" applyNumberFormat="1" applyFont="1" applyFill="1" applyBorder="1" applyAlignment="1">
      <alignment vertical="center" wrapText="1"/>
    </xf>
    <xf numFmtId="3" fontId="15"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3" fontId="5" fillId="2" borderId="0" xfId="9" applyNumberFormat="1"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4" fillId="2" borderId="5" xfId="9" applyFont="1" applyFill="1" applyBorder="1" applyAlignment="1">
      <alignment horizontal="left" wrapText="1"/>
    </xf>
    <xf numFmtId="3" fontId="14" fillId="5" borderId="2" xfId="9" applyNumberFormat="1" applyFont="1" applyFill="1" applyBorder="1" applyAlignment="1">
      <alignment horizontal="right"/>
    </xf>
    <xf numFmtId="167" fontId="14" fillId="5" borderId="6" xfId="9" applyNumberFormat="1" applyFont="1" applyFill="1" applyBorder="1" applyAlignment="1">
      <alignment horizontal="right"/>
    </xf>
    <xf numFmtId="0" fontId="10" fillId="5" borderId="5" xfId="9" applyFont="1" applyFill="1" applyBorder="1" applyAlignment="1">
      <alignment horizontal="left" wrapText="1"/>
    </xf>
    <xf numFmtId="43" fontId="9" fillId="2" borderId="0" xfId="1" applyFont="1" applyFill="1"/>
    <xf numFmtId="43" fontId="9" fillId="2" borderId="0" xfId="9" applyNumberFormat="1" applyFont="1" applyFill="1"/>
    <xf numFmtId="43" fontId="5" fillId="2" borderId="0" xfId="9" applyNumberFormat="1" applyFont="1" applyFill="1"/>
    <xf numFmtId="0" fontId="7" fillId="2" borderId="0" xfId="9" applyFont="1" applyFill="1" applyAlignment="1">
      <alignment horizontal="center"/>
    </xf>
    <xf numFmtId="3" fontId="14" fillId="5" borderId="0" xfId="9" applyNumberFormat="1" applyFont="1" applyFill="1" applyBorder="1" applyAlignment="1">
      <alignment horizontal="right"/>
    </xf>
    <xf numFmtId="0" fontId="9" fillId="2" borderId="0" xfId="9" applyFont="1" applyFill="1" applyBorder="1"/>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0" fontId="11" fillId="3" borderId="10" xfId="10" applyFont="1" applyFill="1" applyBorder="1" applyAlignment="1">
      <alignment horizontal="center" vertical="center" wrapText="1"/>
    </xf>
    <xf numFmtId="167" fontId="11" fillId="3" borderId="8" xfId="0" applyNumberFormat="1" applyFont="1" applyFill="1" applyBorder="1" applyAlignment="1">
      <alignment horizontal="center" vertical="center" wrapText="1"/>
    </xf>
    <xf numFmtId="167" fontId="11" fillId="3" borderId="26" xfId="10" applyNumberFormat="1" applyFont="1" applyFill="1" applyBorder="1" applyAlignment="1">
      <alignment horizontal="center" vertical="center" wrapText="1"/>
    </xf>
    <xf numFmtId="0" fontId="14" fillId="0" borderId="0" xfId="10" applyFont="1" applyFill="1" applyBorder="1"/>
    <xf numFmtId="0" fontId="14" fillId="0" borderId="0" xfId="10" applyFont="1" applyAlignment="1">
      <alignment horizontal="center" vertical="center" wrapText="1"/>
    </xf>
    <xf numFmtId="3" fontId="18" fillId="0" borderId="11" xfId="10" applyNumberFormat="1" applyFont="1" applyFill="1" applyBorder="1" applyAlignment="1">
      <alignment horizontal="right" vertical="center" wrapText="1"/>
    </xf>
    <xf numFmtId="3" fontId="19" fillId="0" borderId="0" xfId="10" applyNumberFormat="1" applyFont="1" applyFill="1" applyBorder="1" applyAlignment="1">
      <alignment horizontal="right" vertical="center" wrapText="1"/>
    </xf>
    <xf numFmtId="0" fontId="14" fillId="0" borderId="0" xfId="10" applyFont="1" applyBorder="1"/>
    <xf numFmtId="0" fontId="14" fillId="0" borderId="0" xfId="10" applyFont="1"/>
    <xf numFmtId="0" fontId="20" fillId="5" borderId="2" xfId="10" applyFont="1" applyFill="1" applyBorder="1" applyAlignment="1">
      <alignment horizontal="center" vertical="center" wrapText="1"/>
    </xf>
    <xf numFmtId="4" fontId="7" fillId="2" borderId="0" xfId="9" applyNumberFormat="1" applyFont="1" applyFill="1"/>
    <xf numFmtId="4" fontId="23" fillId="0" borderId="0" xfId="0" applyNumberFormat="1" applyFont="1" applyFill="1" applyBorder="1" applyAlignment="1">
      <alignment vertical="center" wrapText="1"/>
    </xf>
    <xf numFmtId="0" fontId="11" fillId="3" borderId="26" xfId="10" applyFont="1" applyFill="1" applyBorder="1" applyAlignment="1">
      <alignment horizontal="center" vertical="center" wrapText="1"/>
    </xf>
    <xf numFmtId="0" fontId="21" fillId="0" borderId="0" xfId="0" applyFont="1" applyAlignment="1">
      <alignment horizontal="center" vertical="center" wrapText="1"/>
    </xf>
    <xf numFmtId="0" fontId="26" fillId="0" borderId="0" xfId="0" applyFont="1"/>
    <xf numFmtId="0" fontId="21" fillId="0" borderId="0" xfId="0" applyFont="1" applyAlignment="1">
      <alignment vertical="center" wrapText="1"/>
    </xf>
    <xf numFmtId="0" fontId="21" fillId="0" borderId="0" xfId="0" applyFont="1"/>
    <xf numFmtId="0" fontId="26" fillId="0" borderId="0" xfId="0" applyFont="1" applyBorder="1"/>
    <xf numFmtId="167" fontId="19" fillId="6" borderId="4" xfId="2" applyNumberFormat="1" applyFont="1" applyFill="1" applyBorder="1" applyAlignment="1">
      <alignment horizontal="right" vertical="center" wrapText="1"/>
    </xf>
    <xf numFmtId="0" fontId="22" fillId="0" borderId="2" xfId="0" applyFont="1" applyBorder="1" applyAlignment="1">
      <alignment horizontal="justify" vertical="center" wrapText="1"/>
    </xf>
    <xf numFmtId="3" fontId="22" fillId="0" borderId="2" xfId="0" applyNumberFormat="1" applyFont="1" applyBorder="1" applyAlignment="1">
      <alignment horizontal="right" vertical="center" wrapText="1"/>
    </xf>
    <xf numFmtId="167" fontId="22" fillId="0" borderId="12" xfId="2" applyNumberFormat="1" applyFont="1" applyBorder="1" applyAlignment="1">
      <alignment horizontal="right" vertical="center" wrapText="1"/>
    </xf>
    <xf numFmtId="0" fontId="20" fillId="0"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19" fillId="6" borderId="2" xfId="2" applyNumberFormat="1" applyFont="1" applyFill="1" applyBorder="1" applyAlignment="1">
      <alignment horizontal="right" vertical="center" wrapText="1"/>
    </xf>
    <xf numFmtId="3" fontId="19" fillId="6" borderId="2" xfId="2" applyNumberFormat="1" applyFont="1" applyFill="1" applyBorder="1" applyAlignment="1">
      <alignment horizontal="right" vertical="center" wrapText="1"/>
    </xf>
    <xf numFmtId="3" fontId="22" fillId="0" borderId="13" xfId="0" applyNumberFormat="1" applyFont="1" applyBorder="1" applyAlignment="1">
      <alignment horizontal="right" vertical="center" wrapText="1"/>
    </xf>
    <xf numFmtId="0" fontId="20" fillId="5" borderId="2" xfId="0" applyFont="1" applyFill="1" applyBorder="1" applyAlignment="1">
      <alignment horizontal="center" vertical="center" wrapText="1"/>
    </xf>
    <xf numFmtId="0" fontId="19" fillId="6" borderId="13" xfId="0" applyFont="1" applyFill="1" applyBorder="1" applyAlignment="1">
      <alignment horizontal="left" vertical="center" wrapText="1"/>
    </xf>
    <xf numFmtId="165" fontId="19" fillId="6" borderId="13" xfId="2" applyNumberFormat="1" applyFont="1" applyFill="1" applyBorder="1" applyAlignment="1">
      <alignment horizontal="right" vertical="center" wrapText="1"/>
    </xf>
    <xf numFmtId="0" fontId="22" fillId="0" borderId="14" xfId="0" applyFont="1" applyBorder="1" applyAlignment="1">
      <alignment horizontal="justify" vertical="center" wrapText="1"/>
    </xf>
    <xf numFmtId="49" fontId="20" fillId="2" borderId="2" xfId="0" applyNumberFormat="1" applyFont="1" applyFill="1" applyBorder="1" applyAlignment="1">
      <alignment vertical="center" wrapText="1"/>
    </xf>
    <xf numFmtId="167" fontId="26" fillId="0" borderId="0" xfId="0" applyNumberFormat="1" applyFont="1"/>
    <xf numFmtId="4" fontId="26" fillId="0" borderId="0" xfId="0" applyNumberFormat="1" applyFont="1"/>
    <xf numFmtId="0" fontId="14" fillId="0" borderId="0" xfId="0" applyFont="1" applyAlignment="1">
      <alignment vertical="center" wrapText="1"/>
    </xf>
    <xf numFmtId="0" fontId="14" fillId="0" borderId="0" xfId="0" applyFont="1" applyAlignment="1">
      <alignment horizontal="left" vertical="center"/>
    </xf>
    <xf numFmtId="0" fontId="21" fillId="5" borderId="0" xfId="0" applyFont="1" applyFill="1" applyAlignment="1">
      <alignment vertical="center" wrapText="1"/>
    </xf>
    <xf numFmtId="0" fontId="14" fillId="5" borderId="0" xfId="0" applyFont="1" applyFill="1" applyAlignment="1">
      <alignment horizontal="left" vertical="center"/>
    </xf>
    <xf numFmtId="3" fontId="26" fillId="0" borderId="0" xfId="0" applyNumberFormat="1" applyFont="1"/>
    <xf numFmtId="3" fontId="22" fillId="5" borderId="0" xfId="0" applyNumberFormat="1" applyFont="1" applyFill="1" applyBorder="1" applyAlignment="1">
      <alignment horizontal="right" vertical="center" wrapText="1"/>
    </xf>
    <xf numFmtId="0" fontId="24" fillId="0" borderId="0" xfId="0" applyFont="1" applyAlignment="1">
      <alignment horizontal="center" vertical="center" wrapText="1"/>
    </xf>
    <xf numFmtId="0" fontId="14" fillId="2" borderId="0" xfId="10" applyFont="1" applyFill="1"/>
    <xf numFmtId="0" fontId="14" fillId="0" borderId="0" xfId="10" applyFont="1" applyAlignment="1">
      <alignment vertical="center"/>
    </xf>
    <xf numFmtId="167" fontId="14" fillId="0" borderId="0" xfId="10" applyNumberFormat="1" applyFont="1" applyFill="1"/>
    <xf numFmtId="0" fontId="18" fillId="5" borderId="0" xfId="10" applyFont="1" applyFill="1" applyBorder="1" applyAlignment="1">
      <alignment horizontal="center" vertical="center" wrapText="1"/>
    </xf>
    <xf numFmtId="0" fontId="14" fillId="0" borderId="0" xfId="10" applyFont="1" applyAlignment="1">
      <alignment vertical="center" wrapText="1"/>
    </xf>
    <xf numFmtId="0" fontId="19" fillId="0" borderId="0" xfId="10" applyFont="1" applyAlignment="1">
      <alignment vertical="center" wrapText="1"/>
    </xf>
    <xf numFmtId="167" fontId="14" fillId="0" borderId="0" xfId="10" applyNumberFormat="1" applyFont="1"/>
    <xf numFmtId="167" fontId="14" fillId="0" borderId="0" xfId="10" applyNumberFormat="1" applyFont="1" applyAlignment="1">
      <alignment vertical="center"/>
    </xf>
    <xf numFmtId="0" fontId="26" fillId="0" borderId="13" xfId="0" applyFont="1" applyBorder="1" applyAlignment="1"/>
    <xf numFmtId="165" fontId="19" fillId="6" borderId="13" xfId="1" applyNumberFormat="1" applyFont="1" applyFill="1" applyBorder="1" applyAlignment="1">
      <alignment horizontal="right" vertical="center" wrapText="1"/>
    </xf>
    <xf numFmtId="3" fontId="19" fillId="6" borderId="13" xfId="1" applyNumberFormat="1" applyFont="1" applyFill="1" applyBorder="1" applyAlignment="1">
      <alignment horizontal="right" vertical="center" wrapText="1"/>
    </xf>
    <xf numFmtId="167" fontId="19" fillId="6" borderId="13" xfId="1" applyNumberFormat="1" applyFont="1" applyFill="1" applyBorder="1" applyAlignment="1">
      <alignment horizontal="right" vertical="center" wrapText="1"/>
    </xf>
    <xf numFmtId="167" fontId="22" fillId="0" borderId="13" xfId="0" applyNumberFormat="1" applyFont="1" applyBorder="1" applyAlignment="1">
      <alignment horizontal="right" vertical="center" wrapText="1"/>
    </xf>
    <xf numFmtId="167" fontId="22" fillId="0" borderId="2" xfId="0" applyNumberFormat="1" applyFont="1" applyBorder="1" applyAlignment="1">
      <alignment horizontal="right" vertical="center" wrapText="1"/>
    </xf>
    <xf numFmtId="165" fontId="19" fillId="6" borderId="15" xfId="2" applyNumberFormat="1" applyFont="1" applyFill="1" applyBorder="1" applyAlignment="1">
      <alignment horizontal="right" vertical="center" wrapText="1"/>
    </xf>
    <xf numFmtId="0" fontId="27" fillId="0" borderId="0" xfId="0" applyFont="1" applyAlignment="1">
      <alignment horizontal="center" vertical="center" wrapText="1"/>
    </xf>
    <xf numFmtId="167" fontId="28" fillId="0" borderId="0" xfId="10" applyNumberFormat="1" applyFont="1" applyFill="1" applyBorder="1"/>
    <xf numFmtId="167" fontId="28" fillId="0" borderId="0" xfId="10" applyNumberFormat="1" applyFont="1" applyFill="1" applyBorder="1" applyAlignment="1">
      <alignment vertical="center"/>
    </xf>
    <xf numFmtId="3" fontId="19" fillId="0" borderId="2" xfId="10" applyNumberFormat="1" applyFont="1" applyBorder="1" applyAlignment="1">
      <alignment horizontal="right" vertical="center" wrapText="1"/>
    </xf>
    <xf numFmtId="0" fontId="14" fillId="2" borderId="0" xfId="10" applyFont="1" applyFill="1" applyAlignment="1">
      <alignment horizontal="right"/>
    </xf>
    <xf numFmtId="167" fontId="14" fillId="2" borderId="0" xfId="10" applyNumberFormat="1" applyFont="1" applyFill="1" applyAlignment="1">
      <alignment horizontal="right"/>
    </xf>
    <xf numFmtId="167" fontId="14" fillId="0" borderId="0" xfId="10" applyNumberFormat="1" applyFont="1" applyFill="1" applyAlignment="1">
      <alignment horizontal="right"/>
    </xf>
    <xf numFmtId="0" fontId="14" fillId="2" borderId="0" xfId="10" applyFont="1" applyFill="1" applyAlignment="1">
      <alignment horizontal="right" wrapText="1"/>
    </xf>
    <xf numFmtId="0" fontId="19" fillId="2" borderId="0" xfId="10" applyFont="1" applyFill="1" applyAlignment="1">
      <alignment horizontal="right" wrapText="1"/>
    </xf>
    <xf numFmtId="3" fontId="19" fillId="4" borderId="16" xfId="0" applyNumberFormat="1" applyFont="1" applyFill="1" applyBorder="1" applyAlignment="1">
      <alignment horizontal="right"/>
    </xf>
    <xf numFmtId="0" fontId="20" fillId="0" borderId="2" xfId="0" applyFont="1" applyFill="1" applyBorder="1" applyAlignment="1">
      <alignment horizontal="center" vertical="center"/>
    </xf>
    <xf numFmtId="167" fontId="28" fillId="0" borderId="0" xfId="0" applyNumberFormat="1" applyFont="1" applyAlignment="1">
      <alignment horizontal="center" vertical="center" wrapText="1"/>
    </xf>
    <xf numFmtId="0" fontId="14" fillId="2" borderId="0" xfId="10" applyFont="1" applyFill="1" applyAlignment="1">
      <alignment horizontal="justify" vertical="top"/>
    </xf>
    <xf numFmtId="0" fontId="14" fillId="0" borderId="0" xfId="10" applyFont="1" applyAlignment="1">
      <alignment horizontal="justify" vertical="top"/>
    </xf>
    <xf numFmtId="3" fontId="22" fillId="5" borderId="13" xfId="0" applyNumberFormat="1" applyFont="1" applyFill="1" applyBorder="1" applyAlignment="1">
      <alignment horizontal="right" vertical="center" wrapText="1"/>
    </xf>
    <xf numFmtId="166" fontId="10" fillId="2" borderId="17" xfId="9" applyNumberFormat="1" applyFont="1" applyFill="1" applyBorder="1" applyAlignment="1">
      <alignment horizontal="right"/>
    </xf>
    <xf numFmtId="3" fontId="10" fillId="5" borderId="0" xfId="9" applyNumberFormat="1" applyFont="1" applyFill="1" applyBorder="1" applyAlignment="1">
      <alignment horizontal="right"/>
    </xf>
    <xf numFmtId="0" fontId="10" fillId="5" borderId="18" xfId="9" applyFont="1" applyFill="1" applyBorder="1" applyAlignment="1">
      <alignment horizontal="left" wrapText="1"/>
    </xf>
    <xf numFmtId="3" fontId="10" fillId="5" borderId="19" xfId="9" applyNumberFormat="1" applyFont="1" applyFill="1" applyBorder="1" applyAlignment="1">
      <alignment horizontal="right"/>
    </xf>
    <xf numFmtId="0" fontId="20" fillId="5" borderId="13" xfId="10" applyFont="1" applyFill="1" applyBorder="1" applyAlignment="1">
      <alignment horizontal="center" vertical="center" wrapText="1"/>
    </xf>
    <xf numFmtId="0" fontId="30" fillId="7" borderId="0" xfId="0" applyFont="1" applyFill="1" applyBorder="1" applyAlignment="1">
      <alignment horizontal="left" wrapText="1"/>
    </xf>
    <xf numFmtId="165" fontId="28" fillId="0" borderId="0" xfId="0" applyNumberFormat="1" applyFont="1" applyAlignment="1">
      <alignment horizontal="center" vertical="center" wrapText="1"/>
    </xf>
    <xf numFmtId="0" fontId="21" fillId="0" borderId="0" xfId="0" applyFont="1" applyAlignment="1">
      <alignment horizontal="justify" vertical="top" wrapText="1"/>
    </xf>
    <xf numFmtId="167" fontId="19" fillId="5" borderId="6" xfId="9" applyNumberFormat="1" applyFont="1" applyFill="1" applyBorder="1" applyAlignment="1">
      <alignment horizontal="right"/>
    </xf>
    <xf numFmtId="167" fontId="19" fillId="5" borderId="20" xfId="9" applyNumberFormat="1" applyFont="1" applyFill="1" applyBorder="1" applyAlignment="1">
      <alignment horizontal="right"/>
    </xf>
    <xf numFmtId="3" fontId="10" fillId="5" borderId="3" xfId="9" applyNumberFormat="1" applyFont="1" applyFill="1" applyBorder="1" applyAlignment="1">
      <alignment horizontal="right"/>
    </xf>
    <xf numFmtId="167" fontId="19" fillId="5" borderId="17" xfId="9" applyNumberFormat="1" applyFont="1" applyFill="1" applyBorder="1" applyAlignment="1">
      <alignment horizontal="right"/>
    </xf>
    <xf numFmtId="0" fontId="11" fillId="3" borderId="26" xfId="10" applyFont="1" applyFill="1" applyBorder="1" applyAlignment="1">
      <alignment horizontal="center" vertical="center" wrapText="1"/>
    </xf>
    <xf numFmtId="3" fontId="28" fillId="0" borderId="0" xfId="0" applyNumberFormat="1" applyFont="1" applyAlignment="1">
      <alignment horizontal="center" vertical="center" wrapText="1"/>
    </xf>
    <xf numFmtId="3" fontId="19" fillId="0" borderId="0" xfId="10" applyNumberFormat="1" applyFont="1" applyBorder="1" applyAlignment="1">
      <alignment horizontal="right" vertical="center" wrapText="1"/>
    </xf>
    <xf numFmtId="0" fontId="14" fillId="0" borderId="0" xfId="10" applyFont="1" applyBorder="1" applyAlignment="1">
      <alignment vertical="center"/>
    </xf>
    <xf numFmtId="0" fontId="14" fillId="2" borderId="0" xfId="10" applyFont="1" applyFill="1" applyBorder="1" applyAlignment="1">
      <alignment horizontal="justify" vertical="top"/>
    </xf>
    <xf numFmtId="3" fontId="27" fillId="0" borderId="0" xfId="0" applyNumberFormat="1" applyFont="1" applyAlignment="1">
      <alignment horizontal="center" vertical="center" wrapText="1"/>
    </xf>
    <xf numFmtId="3" fontId="22" fillId="0" borderId="15" xfId="0" applyNumberFormat="1" applyFont="1" applyBorder="1" applyAlignment="1">
      <alignment horizontal="right" vertical="center" wrapText="1"/>
    </xf>
    <xf numFmtId="0" fontId="20" fillId="5" borderId="0" xfId="10" applyFont="1" applyFill="1" applyBorder="1" applyAlignment="1">
      <alignment horizontal="center" vertical="center" wrapText="1"/>
    </xf>
    <xf numFmtId="3" fontId="19" fillId="5" borderId="0" xfId="10" applyNumberFormat="1" applyFont="1" applyFill="1" applyBorder="1" applyAlignment="1">
      <alignment horizontal="right" vertical="center" wrapText="1"/>
    </xf>
    <xf numFmtId="3" fontId="29" fillId="7" borderId="0" xfId="0" applyNumberFormat="1" applyFont="1" applyFill="1" applyBorder="1" applyAlignment="1">
      <alignment horizontal="right" vertical="center" wrapText="1"/>
    </xf>
    <xf numFmtId="3" fontId="19" fillId="5" borderId="0" xfId="0" applyNumberFormat="1" applyFont="1" applyFill="1" applyBorder="1" applyAlignment="1">
      <alignment horizontal="right" vertical="center"/>
    </xf>
    <xf numFmtId="167" fontId="31" fillId="0" borderId="0" xfId="10" applyNumberFormat="1" applyFont="1" applyFill="1" applyBorder="1" applyAlignment="1">
      <alignment horizontal="right" vertical="center" wrapText="1"/>
    </xf>
    <xf numFmtId="167" fontId="19" fillId="0" borderId="0" xfId="10" applyNumberFormat="1" applyFont="1" applyBorder="1" applyAlignment="1">
      <alignment horizontal="right" vertical="center"/>
    </xf>
    <xf numFmtId="0" fontId="19" fillId="2" borderId="0" xfId="10" applyFont="1" applyFill="1" applyBorder="1" applyAlignment="1">
      <alignment horizontal="right" wrapText="1"/>
    </xf>
    <xf numFmtId="165" fontId="4" fillId="6" borderId="2" xfId="2" applyNumberFormat="1" applyFont="1" applyFill="1" applyBorder="1" applyAlignment="1">
      <alignment horizontal="right" vertical="center" wrapText="1"/>
    </xf>
    <xf numFmtId="167" fontId="22" fillId="0" borderId="2" xfId="2" applyNumberFormat="1" applyFont="1" applyBorder="1" applyAlignment="1">
      <alignment horizontal="right" vertical="center" wrapText="1"/>
    </xf>
    <xf numFmtId="3" fontId="19" fillId="6" borderId="2" xfId="2" applyNumberFormat="1" applyFont="1" applyFill="1" applyBorder="1" applyAlignment="1">
      <alignment horizontal="left" vertical="center" wrapText="1"/>
    </xf>
    <xf numFmtId="166" fontId="19" fillId="6" borderId="2" xfId="2" applyNumberFormat="1" applyFont="1" applyFill="1" applyBorder="1" applyAlignment="1">
      <alignment horizontal="right" vertical="center" wrapText="1"/>
    </xf>
    <xf numFmtId="3" fontId="24" fillId="4" borderId="2" xfId="0" applyNumberFormat="1" applyFont="1" applyFill="1" applyBorder="1" applyAlignment="1">
      <alignment horizontal="right" vertical="center"/>
    </xf>
    <xf numFmtId="167" fontId="24" fillId="4" borderId="2" xfId="0" applyNumberFormat="1" applyFont="1" applyFill="1" applyBorder="1" applyAlignment="1">
      <alignment horizontal="right" vertical="center"/>
    </xf>
    <xf numFmtId="0" fontId="20" fillId="5" borderId="2" xfId="10" applyFont="1" applyFill="1" applyBorder="1" applyAlignment="1">
      <alignment horizontal="right" vertical="center" wrapText="1"/>
    </xf>
    <xf numFmtId="0" fontId="24" fillId="4" borderId="2" xfId="0" applyFont="1" applyFill="1" applyBorder="1" applyAlignment="1">
      <alignment horizontal="right" vertical="center"/>
    </xf>
    <xf numFmtId="0" fontId="14" fillId="0" borderId="0" xfId="10" applyFont="1" applyAlignment="1">
      <alignment horizontal="right"/>
    </xf>
    <xf numFmtId="0" fontId="14" fillId="2" borderId="5" xfId="9" applyFont="1" applyFill="1" applyBorder="1" applyAlignment="1">
      <alignment wrapText="1"/>
    </xf>
    <xf numFmtId="0" fontId="24" fillId="4" borderId="13" xfId="0" applyFont="1" applyFill="1" applyBorder="1" applyAlignment="1">
      <alignment horizontal="left" vertical="center"/>
    </xf>
    <xf numFmtId="0" fontId="20" fillId="0" borderId="4" xfId="0" applyFont="1" applyFill="1" applyBorder="1" applyAlignment="1">
      <alignment horizontal="center" vertical="center"/>
    </xf>
    <xf numFmtId="0" fontId="21" fillId="0" borderId="0" xfId="0" quotePrefix="1" applyFont="1" applyAlignment="1">
      <alignment vertical="center" wrapText="1"/>
    </xf>
    <xf numFmtId="0" fontId="19" fillId="4" borderId="22"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14" fillId="0" borderId="0" xfId="0" applyFont="1" applyAlignment="1">
      <alignment horizontal="center" vertical="center"/>
    </xf>
    <xf numFmtId="0" fontId="19" fillId="8" borderId="2" xfId="0" applyFont="1" applyFill="1" applyBorder="1" applyAlignment="1">
      <alignment horizontal="left" vertical="center" wrapText="1"/>
    </xf>
    <xf numFmtId="3" fontId="19" fillId="8" borderId="2" xfId="0" applyNumberFormat="1" applyFont="1" applyFill="1" applyBorder="1" applyAlignment="1">
      <alignment horizontal="right" vertical="center" wrapText="1"/>
    </xf>
    <xf numFmtId="0" fontId="19" fillId="8" borderId="2" xfId="0" applyFont="1" applyFill="1" applyBorder="1" applyAlignment="1">
      <alignment horizontal="right" vertical="center" wrapText="1"/>
    </xf>
    <xf numFmtId="167" fontId="19" fillId="8" borderId="2" xfId="0" applyNumberFormat="1" applyFont="1" applyFill="1" applyBorder="1" applyAlignment="1">
      <alignment horizontal="right" vertical="center" wrapText="1"/>
    </xf>
    <xf numFmtId="3" fontId="32" fillId="0" borderId="2" xfId="0" applyNumberFormat="1" applyFont="1" applyBorder="1" applyAlignment="1">
      <alignment horizontal="right" vertical="center" wrapText="1"/>
    </xf>
    <xf numFmtId="3" fontId="33" fillId="0" borderId="2" xfId="0" applyNumberFormat="1" applyFont="1" applyBorder="1" applyAlignment="1">
      <alignment horizontal="right" vertical="center" wrapText="1"/>
    </xf>
    <xf numFmtId="167" fontId="33" fillId="0" borderId="2" xfId="0" applyNumberFormat="1" applyFont="1" applyBorder="1" applyAlignment="1">
      <alignment horizontal="right" vertical="center" wrapText="1"/>
    </xf>
    <xf numFmtId="3" fontId="33" fillId="8" borderId="2" xfId="0" applyNumberFormat="1" applyFont="1" applyFill="1" applyBorder="1" applyAlignment="1">
      <alignment horizontal="right" vertical="center" wrapText="1"/>
    </xf>
    <xf numFmtId="0" fontId="33" fillId="8" borderId="2" xfId="0" applyFont="1" applyFill="1" applyBorder="1" applyAlignment="1">
      <alignment horizontal="right" vertical="center" wrapText="1"/>
    </xf>
    <xf numFmtId="166" fontId="19" fillId="4" borderId="22" xfId="0" applyNumberFormat="1" applyFont="1" applyFill="1" applyBorder="1" applyAlignment="1">
      <alignment vertical="center" wrapText="1"/>
    </xf>
    <xf numFmtId="0" fontId="19" fillId="4" borderId="22" xfId="0" applyFont="1" applyFill="1" applyBorder="1" applyAlignment="1">
      <alignment vertical="center" wrapText="1"/>
    </xf>
    <xf numFmtId="0" fontId="31" fillId="0" borderId="0" xfId="0" applyFont="1" applyBorder="1"/>
    <xf numFmtId="0" fontId="31" fillId="6" borderId="2" xfId="0" applyFont="1" applyFill="1" applyBorder="1" applyAlignment="1">
      <alignment horizontal="left" wrapText="1"/>
    </xf>
    <xf numFmtId="0" fontId="26" fillId="6" borderId="2" xfId="0" applyFont="1" applyFill="1" applyBorder="1" applyAlignment="1">
      <alignment horizontal="left" wrapText="1"/>
    </xf>
    <xf numFmtId="167" fontId="19" fillId="4" borderId="22" xfId="0" applyNumberFormat="1" applyFont="1" applyFill="1" applyBorder="1" applyAlignment="1">
      <alignment horizontal="right" vertical="center"/>
    </xf>
    <xf numFmtId="3" fontId="19" fillId="4" borderId="21" xfId="0" applyNumberFormat="1" applyFont="1" applyFill="1" applyBorder="1" applyAlignment="1">
      <alignment horizontal="right" vertical="center"/>
    </xf>
    <xf numFmtId="3" fontId="31" fillId="6" borderId="2" xfId="0" applyNumberFormat="1" applyFont="1" applyFill="1" applyBorder="1" applyAlignment="1">
      <alignment horizontal="right" vertical="center" wrapText="1"/>
    </xf>
    <xf numFmtId="167" fontId="31" fillId="6" borderId="2" xfId="0" applyNumberFormat="1" applyFont="1" applyFill="1" applyBorder="1" applyAlignment="1">
      <alignment horizontal="right" vertical="center" wrapText="1"/>
    </xf>
    <xf numFmtId="3" fontId="22" fillId="0" borderId="4" xfId="0" applyNumberFormat="1" applyFont="1" applyBorder="1" applyAlignment="1">
      <alignment horizontal="right" vertical="center" wrapText="1"/>
    </xf>
    <xf numFmtId="0" fontId="14" fillId="0" borderId="0" xfId="0" applyFont="1" applyAlignment="1">
      <alignment horizontal="left" vertical="center"/>
    </xf>
    <xf numFmtId="3" fontId="14" fillId="0" borderId="0" xfId="10" applyNumberFormat="1" applyFont="1"/>
    <xf numFmtId="4" fontId="0" fillId="0" borderId="0" xfId="0" applyNumberFormat="1" applyAlignment="1">
      <alignment vertical="center" wrapText="1"/>
    </xf>
    <xf numFmtId="0" fontId="0" fillId="0" borderId="0" xfId="0" applyAlignment="1">
      <alignment vertical="center" wrapText="1"/>
    </xf>
    <xf numFmtId="49" fontId="20" fillId="2" borderId="4" xfId="0" applyNumberFormat="1" applyFont="1" applyFill="1" applyBorder="1" applyAlignment="1">
      <alignment horizontal="center" vertical="center" wrapText="1"/>
    </xf>
    <xf numFmtId="43" fontId="34" fillId="2" borderId="0" xfId="1" applyFont="1" applyFill="1"/>
    <xf numFmtId="167" fontId="14" fillId="8" borderId="2" xfId="0" applyNumberFormat="1" applyFont="1" applyFill="1" applyBorder="1" applyAlignment="1">
      <alignment horizontal="right" vertical="center" wrapText="1"/>
    </xf>
    <xf numFmtId="0" fontId="10" fillId="6" borderId="23" xfId="9" applyFont="1" applyFill="1" applyBorder="1" applyAlignment="1">
      <alignment horizontal="center" vertical="center" wrapText="1"/>
    </xf>
    <xf numFmtId="0" fontId="10" fillId="6" borderId="23" xfId="9" applyFont="1" applyFill="1" applyBorder="1" applyAlignment="1">
      <alignment horizontal="center" vertical="center"/>
    </xf>
    <xf numFmtId="0" fontId="10" fillId="6" borderId="24" xfId="9" applyFont="1" applyFill="1" applyBorder="1" applyAlignment="1">
      <alignment horizontal="center" vertical="center" wrapText="1"/>
    </xf>
    <xf numFmtId="0" fontId="10" fillId="6" borderId="25" xfId="9" applyFont="1" applyFill="1" applyBorder="1" applyAlignment="1">
      <alignment horizontal="center" vertical="center" wrapText="1"/>
    </xf>
    <xf numFmtId="0" fontId="8" fillId="2" borderId="0" xfId="9" applyFont="1" applyFill="1" applyAlignment="1">
      <alignment wrapText="1"/>
    </xf>
    <xf numFmtId="0" fontId="13" fillId="0" borderId="0" xfId="0" applyFont="1" applyFill="1" applyBorder="1" applyAlignment="1">
      <alignment horizontal="center" vertical="center" wrapText="1"/>
    </xf>
    <xf numFmtId="0" fontId="9" fillId="2" borderId="0" xfId="9" applyFont="1" applyFill="1" applyAlignment="1">
      <alignment wrapText="1"/>
    </xf>
    <xf numFmtId="0" fontId="4" fillId="2" borderId="0" xfId="9" applyFont="1" applyFill="1" applyAlignment="1">
      <alignment wrapText="1"/>
    </xf>
    <xf numFmtId="0" fontId="11" fillId="3" borderId="26" xfId="10" applyFont="1" applyFill="1" applyBorder="1" applyAlignment="1">
      <alignment horizontal="center" vertical="center" wrapText="1"/>
    </xf>
    <xf numFmtId="0" fontId="16" fillId="3" borderId="27" xfId="10" applyFont="1" applyFill="1" applyBorder="1" applyAlignment="1">
      <alignment horizontal="center" vertical="center" wrapText="1"/>
    </xf>
    <xf numFmtId="0" fontId="16" fillId="3" borderId="40" xfId="10" applyFont="1" applyFill="1" applyBorder="1" applyAlignment="1">
      <alignment horizontal="center" vertical="center" wrapText="1"/>
    </xf>
    <xf numFmtId="0" fontId="3" fillId="0" borderId="0" xfId="0" applyFont="1" applyAlignment="1">
      <alignment horizontal="center" vertical="center" wrapText="1"/>
    </xf>
    <xf numFmtId="0" fontId="17" fillId="0" borderId="0" xfId="0" applyFont="1" applyAlignment="1">
      <alignment horizontal="center" vertical="center" wrapText="1"/>
    </xf>
    <xf numFmtId="0" fontId="11" fillId="3" borderId="28" xfId="10" applyFont="1" applyFill="1" applyBorder="1" applyAlignment="1">
      <alignment horizontal="center" vertical="center" wrapText="1"/>
    </xf>
    <xf numFmtId="0" fontId="11" fillId="3" borderId="29" xfId="10" applyFont="1" applyFill="1" applyBorder="1" applyAlignment="1">
      <alignment horizontal="center" vertical="center" wrapText="1"/>
    </xf>
    <xf numFmtId="167" fontId="11" fillId="3" borderId="30" xfId="10" applyNumberFormat="1" applyFont="1" applyFill="1" applyBorder="1" applyAlignment="1">
      <alignment horizontal="center" vertical="center" wrapText="1"/>
    </xf>
    <xf numFmtId="167" fontId="11" fillId="3" borderId="31" xfId="10" applyNumberFormat="1" applyFont="1" applyFill="1" applyBorder="1" applyAlignment="1">
      <alignment horizontal="center" vertical="center" wrapText="1"/>
    </xf>
    <xf numFmtId="0" fontId="11" fillId="3" borderId="32" xfId="10" applyFont="1" applyFill="1" applyBorder="1" applyAlignment="1">
      <alignment horizontal="center" vertical="center" wrapText="1"/>
    </xf>
    <xf numFmtId="0" fontId="11" fillId="3" borderId="33" xfId="10" applyFont="1" applyFill="1" applyBorder="1" applyAlignment="1">
      <alignment horizontal="center" vertical="center" wrapText="1"/>
    </xf>
    <xf numFmtId="0" fontId="3" fillId="0" borderId="0" xfId="0" applyFont="1" applyAlignment="1">
      <alignment horizontal="center" vertical="top" wrapText="1"/>
    </xf>
    <xf numFmtId="0" fontId="14" fillId="0" borderId="0" xfId="0" applyFont="1" applyAlignment="1">
      <alignment horizontal="left" vertical="center"/>
    </xf>
    <xf numFmtId="164" fontId="11" fillId="3" borderId="34" xfId="2" applyNumberFormat="1" applyFont="1" applyFill="1" applyBorder="1" applyAlignment="1">
      <alignment horizontal="center" vertical="center" wrapText="1"/>
    </xf>
    <xf numFmtId="164" fontId="11" fillId="3" borderId="28" xfId="2" applyNumberFormat="1" applyFont="1" applyFill="1" applyBorder="1" applyAlignment="1">
      <alignment horizontal="center" vertical="center" wrapText="1"/>
    </xf>
    <xf numFmtId="0" fontId="11" fillId="3" borderId="36" xfId="10" applyFont="1" applyFill="1" applyBorder="1" applyAlignment="1">
      <alignment horizontal="center" vertical="center" wrapText="1"/>
    </xf>
    <xf numFmtId="0" fontId="11" fillId="3" borderId="37" xfId="10" applyFont="1" applyFill="1" applyBorder="1" applyAlignment="1">
      <alignment horizontal="center" vertical="center" wrapText="1"/>
    </xf>
    <xf numFmtId="0" fontId="11" fillId="3" borderId="38" xfId="10" applyFont="1" applyFill="1" applyBorder="1" applyAlignment="1">
      <alignment horizontal="center" vertical="center" wrapText="1"/>
    </xf>
    <xf numFmtId="0" fontId="11" fillId="3" borderId="39" xfId="10" applyFont="1" applyFill="1" applyBorder="1" applyAlignment="1">
      <alignment horizontal="center" vertical="center" wrapText="1"/>
    </xf>
    <xf numFmtId="0" fontId="11" fillId="3" borderId="30" xfId="1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27" xfId="0" applyFont="1" applyFill="1" applyBorder="1" applyAlignment="1">
      <alignment horizontal="center" vertical="center" wrapText="1"/>
    </xf>
    <xf numFmtId="4" fontId="11" fillId="3" borderId="28" xfId="10" applyNumberFormat="1" applyFont="1" applyFill="1" applyBorder="1" applyAlignment="1">
      <alignment horizontal="center" vertical="center" wrapText="1"/>
    </xf>
    <xf numFmtId="4" fontId="11" fillId="3" borderId="29" xfId="10" applyNumberFormat="1" applyFont="1" applyFill="1" applyBorder="1" applyAlignment="1">
      <alignment horizontal="center" vertical="center" wrapText="1"/>
    </xf>
    <xf numFmtId="167" fontId="11" fillId="3" borderId="34" xfId="10" applyNumberFormat="1" applyFont="1" applyFill="1" applyBorder="1" applyAlignment="1">
      <alignment horizontal="center" vertical="center" wrapText="1"/>
    </xf>
    <xf numFmtId="167" fontId="11" fillId="3" borderId="35" xfId="10" applyNumberFormat="1" applyFont="1" applyFill="1" applyBorder="1" applyAlignment="1">
      <alignment horizontal="center" vertical="center" wrapText="1"/>
    </xf>
  </cellXfs>
  <cellStyles count="11">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ofi.mef.gob.pe/transparenci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30"/>
  <sheetViews>
    <sheetView showGridLines="0" workbookViewId="0">
      <selection activeCell="J14" sqref="J14"/>
    </sheetView>
  </sheetViews>
  <sheetFormatPr baseColWidth="10" defaultRowHeight="12.75" x14ac:dyDescent="0.2"/>
  <cols>
    <col min="1" max="1" width="4.140625" style="1" customWidth="1"/>
    <col min="2" max="2" width="64.85546875" style="1" customWidth="1"/>
    <col min="3" max="3" width="16.28515625" style="1" customWidth="1"/>
    <col min="4" max="4" width="16.5703125" style="1" customWidth="1"/>
    <col min="5" max="5" width="10.7109375" style="4" customWidth="1"/>
    <col min="6" max="6" width="12.5703125" style="1" bestFit="1" customWidth="1"/>
    <col min="7" max="7" width="17" style="7" bestFit="1" customWidth="1"/>
    <col min="8" max="8" width="15.5703125" style="41" customWidth="1"/>
    <col min="9" max="9" width="29.140625" style="1" bestFit="1" customWidth="1"/>
    <col min="10" max="16384" width="11.42578125" style="1"/>
  </cols>
  <sheetData>
    <row r="1" spans="2:11" ht="15" x14ac:dyDescent="0.2">
      <c r="B1" s="174"/>
      <c r="C1" s="174"/>
      <c r="D1" s="174"/>
    </row>
    <row r="2" spans="2:11" ht="15.75" customHeight="1" x14ac:dyDescent="0.15">
      <c r="B2" s="175" t="s">
        <v>39</v>
      </c>
      <c r="C2" s="175"/>
      <c r="D2" s="175"/>
      <c r="E2" s="175"/>
      <c r="F2" s="5"/>
      <c r="G2" s="10"/>
      <c r="H2" s="42"/>
    </row>
    <row r="3" spans="2:11" ht="15" customHeight="1" x14ac:dyDescent="0.2">
      <c r="B3" s="175" t="s">
        <v>177</v>
      </c>
      <c r="C3" s="175"/>
      <c r="D3" s="175"/>
      <c r="E3" s="175"/>
    </row>
    <row r="4" spans="2:11" x14ac:dyDescent="0.2">
      <c r="B4" s="176"/>
      <c r="C4" s="176"/>
      <c r="D4" s="176"/>
    </row>
    <row r="5" spans="2:11" x14ac:dyDescent="0.2">
      <c r="B5" s="2"/>
      <c r="C5" s="2"/>
      <c r="D5" s="2"/>
    </row>
    <row r="6" spans="2:11" x14ac:dyDescent="0.2">
      <c r="B6" s="2"/>
      <c r="C6" s="2"/>
      <c r="D6" s="2"/>
    </row>
    <row r="7" spans="2:11" ht="12.75" customHeight="1" x14ac:dyDescent="0.2">
      <c r="B7" s="177" t="s">
        <v>73</v>
      </c>
      <c r="C7" s="177"/>
      <c r="D7" s="177"/>
      <c r="F7" s="26"/>
    </row>
    <row r="8" spans="2:11" ht="12.75" customHeight="1" x14ac:dyDescent="0.2">
      <c r="B8" s="177" t="s">
        <v>10</v>
      </c>
      <c r="C8" s="177"/>
      <c r="D8" s="177"/>
      <c r="F8" s="26"/>
    </row>
    <row r="9" spans="2:11" ht="12.75" customHeight="1" x14ac:dyDescent="0.2">
      <c r="B9" s="3"/>
      <c r="C9" s="3"/>
      <c r="D9" s="3"/>
      <c r="F9" s="26"/>
    </row>
    <row r="10" spans="2:11" x14ac:dyDescent="0.2">
      <c r="B10" s="1" t="s">
        <v>447</v>
      </c>
      <c r="F10" s="27"/>
    </row>
    <row r="11" spans="2:11" ht="13.5" thickBot="1" x14ac:dyDescent="0.25">
      <c r="C11" s="25"/>
    </row>
    <row r="12" spans="2:11" ht="13.5" customHeight="1" thickBot="1" x14ac:dyDescent="0.25">
      <c r="B12" s="170" t="s">
        <v>6</v>
      </c>
      <c r="C12" s="171" t="s">
        <v>7</v>
      </c>
      <c r="D12" s="172" t="s">
        <v>72</v>
      </c>
      <c r="E12" s="170" t="s">
        <v>24</v>
      </c>
      <c r="G12" s="9"/>
    </row>
    <row r="13" spans="2:11" ht="39" customHeight="1" thickBot="1" x14ac:dyDescent="0.25">
      <c r="B13" s="170"/>
      <c r="C13" s="171"/>
      <c r="D13" s="173"/>
      <c r="E13" s="170"/>
      <c r="G13" s="9"/>
    </row>
    <row r="14" spans="2:11" s="14" customFormat="1" ht="24" customHeight="1" thickBot="1" x14ac:dyDescent="0.25">
      <c r="B14" s="6" t="s">
        <v>5</v>
      </c>
      <c r="C14" s="13">
        <f>+C15+C19+C20+C21</f>
        <v>647389147</v>
      </c>
      <c r="D14" s="13">
        <f>+D15+D19+D20+D21</f>
        <v>145585857</v>
      </c>
      <c r="E14" s="102">
        <f t="shared" ref="E14:E21" si="0">D14/C14%</f>
        <v>22.488152245777453</v>
      </c>
      <c r="F14" s="24"/>
      <c r="G14" s="15"/>
      <c r="H14" s="41"/>
      <c r="K14" s="15"/>
    </row>
    <row r="15" spans="2:11" ht="23.25" customHeight="1" x14ac:dyDescent="0.2">
      <c r="B15" s="16" t="s">
        <v>8</v>
      </c>
      <c r="C15" s="17">
        <f>SUM(C16:C18)</f>
        <v>523277096</v>
      </c>
      <c r="D15" s="17">
        <f>SUM(D16:D18)</f>
        <v>129762913</v>
      </c>
      <c r="E15" s="110">
        <f t="shared" si="0"/>
        <v>24.798125886251288</v>
      </c>
      <c r="F15" s="22"/>
      <c r="G15" s="9"/>
      <c r="I15" s="23"/>
    </row>
    <row r="16" spans="2:11" ht="18.75" customHeight="1" x14ac:dyDescent="0.2">
      <c r="B16" s="18" t="s">
        <v>70</v>
      </c>
      <c r="C16" s="19">
        <f>'PLIEGO MINSA'!E7</f>
        <v>412455763</v>
      </c>
      <c r="D16" s="19">
        <f>'PLIEGO MINSA'!H7</f>
        <v>74041566</v>
      </c>
      <c r="E16" s="20">
        <f t="shared" si="0"/>
        <v>17.951395674885987</v>
      </c>
      <c r="F16" s="22"/>
      <c r="G16" s="9"/>
    </row>
    <row r="17" spans="2:9" ht="18.75" customHeight="1" x14ac:dyDescent="0.2">
      <c r="B17" s="18" t="s">
        <v>122</v>
      </c>
      <c r="C17" s="19">
        <f>'PLIEGO MINSA'!E313</f>
        <v>13010166</v>
      </c>
      <c r="D17" s="19">
        <f>'PLIEGO MINSA'!H313</f>
        <v>1401594</v>
      </c>
      <c r="E17" s="20">
        <f t="shared" si="0"/>
        <v>10.773067768697187</v>
      </c>
      <c r="F17" s="22"/>
      <c r="G17" s="9"/>
    </row>
    <row r="18" spans="2:9" ht="26.25" customHeight="1" x14ac:dyDescent="0.2">
      <c r="B18" s="137" t="s">
        <v>71</v>
      </c>
      <c r="C18" s="19">
        <f>'PLIEGO MINSA'!E336</f>
        <v>97811167</v>
      </c>
      <c r="D18" s="19">
        <f>'PLIEGO MINSA'!H336</f>
        <v>54319753</v>
      </c>
      <c r="E18" s="20">
        <f t="shared" si="0"/>
        <v>55.535328599034095</v>
      </c>
      <c r="F18" s="22"/>
      <c r="G18" s="9"/>
    </row>
    <row r="19" spans="2:9" ht="19.5" customHeight="1" x14ac:dyDescent="0.2">
      <c r="B19" s="21" t="s">
        <v>9</v>
      </c>
      <c r="C19" s="8">
        <f>'UE ADSCRITAS AL PLIEGO MINSA'!E7</f>
        <v>8219571</v>
      </c>
      <c r="D19" s="8">
        <f>'UE ADSCRITAS AL PLIEGO MINSA'!H7</f>
        <v>2517972</v>
      </c>
      <c r="E19" s="110">
        <f t="shared" si="0"/>
        <v>30.633861548248685</v>
      </c>
      <c r="F19" s="23"/>
      <c r="G19" s="9"/>
    </row>
    <row r="20" spans="2:9" ht="26.25" thickBot="1" x14ac:dyDescent="0.25">
      <c r="B20" s="104" t="s">
        <v>47</v>
      </c>
      <c r="C20" s="105">
        <f>'UE ADSCRITAS AL PLIEGO MINSA'!E12</f>
        <v>59900000</v>
      </c>
      <c r="D20" s="105">
        <f>'UE ADSCRITAS AL PLIEGO MINSA'!H12</f>
        <v>0</v>
      </c>
      <c r="E20" s="111">
        <f t="shared" si="0"/>
        <v>0</v>
      </c>
      <c r="G20" s="9"/>
    </row>
    <row r="21" spans="2:9" ht="27.75" customHeight="1" thickBot="1" x14ac:dyDescent="0.4">
      <c r="B21" s="104" t="s">
        <v>62</v>
      </c>
      <c r="C21" s="105">
        <f>'UE ADSCRITAS AL PLIEGO MINSA'!E14</f>
        <v>55992480</v>
      </c>
      <c r="D21" s="112">
        <f>'UE ADSCRITAS AL PLIEGO MINSA'!H14</f>
        <v>13304972</v>
      </c>
      <c r="E21" s="113">
        <f t="shared" si="0"/>
        <v>23.762069477901317</v>
      </c>
      <c r="G21" s="9"/>
      <c r="I21" s="168"/>
    </row>
    <row r="22" spans="2:9" ht="25.5" x14ac:dyDescent="0.35">
      <c r="C22" s="7"/>
      <c r="D22" s="103"/>
      <c r="I22" s="168"/>
    </row>
    <row r="23" spans="2:9" ht="25.5" x14ac:dyDescent="0.35">
      <c r="D23" s="7"/>
      <c r="I23" s="168"/>
    </row>
    <row r="24" spans="2:9" ht="33" customHeight="1" x14ac:dyDescent="0.2">
      <c r="D24" s="7"/>
      <c r="E24" s="7"/>
    </row>
    <row r="25" spans="2:9" x14ac:dyDescent="0.2">
      <c r="D25" s="7"/>
      <c r="E25" s="12"/>
    </row>
    <row r="26" spans="2:9" ht="18" x14ac:dyDescent="0.25">
      <c r="D26" s="7"/>
      <c r="G26" s="11"/>
    </row>
    <row r="28" spans="2:9" x14ac:dyDescent="0.2">
      <c r="D28" s="7"/>
      <c r="E28" s="12"/>
    </row>
    <row r="29" spans="2:9" x14ac:dyDescent="0.2">
      <c r="D29" s="7"/>
    </row>
    <row r="30" spans="2:9" x14ac:dyDescent="0.2">
      <c r="E30" s="12"/>
    </row>
  </sheetData>
  <mergeCells count="10">
    <mergeCell ref="B12:B13"/>
    <mergeCell ref="C12:C13"/>
    <mergeCell ref="D12:D13"/>
    <mergeCell ref="E12:E13"/>
    <mergeCell ref="B1:D1"/>
    <mergeCell ref="B2:E2"/>
    <mergeCell ref="B3:E3"/>
    <mergeCell ref="B4:D4"/>
    <mergeCell ref="B7:D7"/>
    <mergeCell ref="B8:D8"/>
  </mergeCells>
  <pageMargins left="0.59055118110236227" right="0" top="0.98425196850393704" bottom="0.98425196850393704"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M1191"/>
  <sheetViews>
    <sheetView zoomScaleNormal="100" zoomScaleSheetLayoutView="10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RowHeight="5.65" customHeight="1" x14ac:dyDescent="0.2"/>
  <cols>
    <col min="1" max="1" width="8.5703125" style="75" customWidth="1"/>
    <col min="2" max="2" width="41.42578125" style="100" customWidth="1"/>
    <col min="3" max="3" width="10.5703125" style="76" customWidth="1" collapsed="1"/>
    <col min="4" max="4" width="12.28515625" style="76" customWidth="1"/>
    <col min="5" max="5" width="13" style="77" customWidth="1"/>
    <col min="6" max="6" width="11.7109375" style="77" customWidth="1"/>
    <col min="7" max="7" width="11.7109375" style="39" customWidth="1"/>
    <col min="8" max="8" width="11.28515625" style="39" customWidth="1"/>
    <col min="9" max="9" width="8.7109375" style="78" customWidth="1"/>
    <col min="10" max="10" width="12.28515625" style="74" customWidth="1"/>
    <col min="11" max="11" width="10.5703125" style="79" customWidth="1"/>
    <col min="12" max="12" width="12.85546875" style="39" customWidth="1"/>
    <col min="13" max="18" width="11.42578125" style="39" customWidth="1"/>
    <col min="19" max="16384" width="11.42578125" style="39"/>
  </cols>
  <sheetData>
    <row r="1" spans="1:13" s="34" customFormat="1" ht="18.75" customHeight="1" x14ac:dyDescent="0.2">
      <c r="A1" s="181" t="s">
        <v>124</v>
      </c>
      <c r="B1" s="181"/>
      <c r="C1" s="181"/>
      <c r="D1" s="181"/>
      <c r="E1" s="181"/>
      <c r="F1" s="181"/>
      <c r="G1" s="181"/>
      <c r="H1" s="181"/>
      <c r="I1" s="181"/>
      <c r="J1" s="181"/>
      <c r="K1" s="181"/>
    </row>
    <row r="2" spans="1:13" s="34" customFormat="1" ht="18.75" customHeight="1" x14ac:dyDescent="0.2">
      <c r="A2" s="182" t="s">
        <v>177</v>
      </c>
      <c r="B2" s="182"/>
      <c r="C2" s="182"/>
      <c r="D2" s="182"/>
      <c r="E2" s="182"/>
      <c r="F2" s="182"/>
      <c r="G2" s="182"/>
      <c r="H2" s="182"/>
      <c r="I2" s="182"/>
      <c r="J2" s="182"/>
      <c r="K2" s="182"/>
    </row>
    <row r="3" spans="1:13" s="34" customFormat="1" ht="18.75" customHeight="1" x14ac:dyDescent="0.2">
      <c r="A3" s="87"/>
      <c r="B3" s="109"/>
      <c r="C3" s="87"/>
      <c r="D3" s="87"/>
      <c r="E3" s="87"/>
      <c r="F3" s="71"/>
      <c r="G3" s="71"/>
      <c r="H3" s="119"/>
      <c r="I3" s="87"/>
      <c r="J3" s="88"/>
      <c r="K3" s="89"/>
    </row>
    <row r="4" spans="1:13" s="34" customFormat="1" ht="13.5" customHeight="1" x14ac:dyDescent="0.2">
      <c r="A4" s="179" t="s">
        <v>0</v>
      </c>
      <c r="B4" s="179" t="s">
        <v>1</v>
      </c>
      <c r="C4" s="187" t="s">
        <v>4</v>
      </c>
      <c r="D4" s="187" t="s">
        <v>64</v>
      </c>
      <c r="E4" s="178" t="s">
        <v>66</v>
      </c>
      <c r="F4" s="178"/>
      <c r="G4" s="178"/>
      <c r="H4" s="178"/>
      <c r="I4" s="178"/>
      <c r="J4" s="183" t="s">
        <v>50</v>
      </c>
      <c r="K4" s="185" t="s">
        <v>51</v>
      </c>
    </row>
    <row r="5" spans="1:13" s="35" customFormat="1" ht="75.75" customHeight="1" thickBot="1" x14ac:dyDescent="0.3">
      <c r="A5" s="180"/>
      <c r="B5" s="179"/>
      <c r="C5" s="188"/>
      <c r="D5" s="188"/>
      <c r="E5" s="114" t="s">
        <v>67</v>
      </c>
      <c r="F5" s="30" t="s">
        <v>446</v>
      </c>
      <c r="G5" s="31" t="s">
        <v>52</v>
      </c>
      <c r="H5" s="43" t="s">
        <v>65</v>
      </c>
      <c r="I5" s="33" t="s">
        <v>24</v>
      </c>
      <c r="J5" s="184"/>
      <c r="K5" s="186"/>
    </row>
    <row r="6" spans="1:13" s="136" customFormat="1" ht="21.75" customHeight="1" x14ac:dyDescent="0.2">
      <c r="A6" s="134"/>
      <c r="B6" s="135" t="s">
        <v>69</v>
      </c>
      <c r="C6" s="135"/>
      <c r="D6" s="132">
        <f>D7+D313+D336</f>
        <v>1291574350.49</v>
      </c>
      <c r="E6" s="132">
        <f>E7+E313+E336</f>
        <v>523277096</v>
      </c>
      <c r="F6" s="132">
        <f>F7+F313+F336</f>
        <v>120149684</v>
      </c>
      <c r="G6" s="132">
        <f>G7+G313+G336</f>
        <v>9613229</v>
      </c>
      <c r="H6" s="132">
        <f>SUM(F6:G6)</f>
        <v>129762913</v>
      </c>
      <c r="I6" s="133">
        <f t="shared" ref="I6:I19" si="0">H6/E6%</f>
        <v>24.798125886251288</v>
      </c>
      <c r="J6" s="132">
        <f t="shared" ref="J6:J46" si="1">D6+H6</f>
        <v>1421337263.49</v>
      </c>
      <c r="K6" s="135"/>
    </row>
    <row r="7" spans="1:13" ht="26.25" customHeight="1" x14ac:dyDescent="0.2">
      <c r="A7" s="36"/>
      <c r="B7" s="130" t="s">
        <v>68</v>
      </c>
      <c r="C7" s="56"/>
      <c r="D7" s="56">
        <f>SUM(D8:D312)</f>
        <v>867632446.41999996</v>
      </c>
      <c r="E7" s="56">
        <f>SUM(E8:E312)</f>
        <v>412455763</v>
      </c>
      <c r="F7" s="56">
        <f>SUM(F8:F312)</f>
        <v>70507856</v>
      </c>
      <c r="G7" s="56">
        <f>SUM(G8:G312)</f>
        <v>3533710</v>
      </c>
      <c r="H7" s="56">
        <f t="shared" ref="H7:H45" si="2">SUM(F7:G7)</f>
        <v>74041566</v>
      </c>
      <c r="I7" s="131">
        <f t="shared" si="0"/>
        <v>17.951395674885987</v>
      </c>
      <c r="J7" s="56">
        <f t="shared" si="1"/>
        <v>941674012.41999996</v>
      </c>
      <c r="K7" s="56"/>
      <c r="L7" s="37"/>
      <c r="M7" s="38"/>
    </row>
    <row r="8" spans="1:13" ht="22.5" customHeight="1" x14ac:dyDescent="0.2">
      <c r="A8" s="51"/>
      <c r="B8" s="50" t="s">
        <v>48</v>
      </c>
      <c r="C8" s="51"/>
      <c r="D8" s="51"/>
      <c r="E8" s="51">
        <v>31428000</v>
      </c>
      <c r="F8" s="51">
        <v>0</v>
      </c>
      <c r="G8" s="90"/>
      <c r="H8" s="90">
        <f t="shared" si="2"/>
        <v>0</v>
      </c>
      <c r="I8" s="85">
        <f t="shared" si="0"/>
        <v>0</v>
      </c>
      <c r="J8" s="51">
        <f t="shared" si="1"/>
        <v>0</v>
      </c>
      <c r="K8" s="85"/>
    </row>
    <row r="9" spans="1:13" ht="60" x14ac:dyDescent="0.2">
      <c r="A9" s="40">
        <v>74531</v>
      </c>
      <c r="B9" s="50" t="s">
        <v>104</v>
      </c>
      <c r="C9" s="51">
        <v>3265991</v>
      </c>
      <c r="D9" s="51">
        <v>3251033</v>
      </c>
      <c r="E9" s="51">
        <v>648164</v>
      </c>
      <c r="F9" s="51">
        <v>252199</v>
      </c>
      <c r="G9" s="51">
        <v>0</v>
      </c>
      <c r="H9" s="51">
        <f t="shared" si="2"/>
        <v>252199</v>
      </c>
      <c r="I9" s="85">
        <f t="shared" si="0"/>
        <v>38.909751235798346</v>
      </c>
      <c r="J9" s="51">
        <f t="shared" si="1"/>
        <v>3503232</v>
      </c>
      <c r="K9" s="85">
        <f t="shared" ref="K9:K43" si="3">J9/C9%</f>
        <v>107.26398205016487</v>
      </c>
    </row>
    <row r="10" spans="1:13" ht="72" x14ac:dyDescent="0.2">
      <c r="A10" s="40">
        <v>83236</v>
      </c>
      <c r="B10" s="50" t="s">
        <v>41</v>
      </c>
      <c r="C10" s="51">
        <v>184760</v>
      </c>
      <c r="D10" s="51">
        <v>186625</v>
      </c>
      <c r="E10" s="51">
        <v>1899</v>
      </c>
      <c r="F10" s="51">
        <v>1899</v>
      </c>
      <c r="G10" s="51"/>
      <c r="H10" s="51">
        <f t="shared" si="2"/>
        <v>1899</v>
      </c>
      <c r="I10" s="85">
        <f t="shared" si="0"/>
        <v>100.00000000000001</v>
      </c>
      <c r="J10" s="51">
        <f t="shared" si="1"/>
        <v>188524</v>
      </c>
      <c r="K10" s="85">
        <f t="shared" si="3"/>
        <v>102.03723749729379</v>
      </c>
    </row>
    <row r="11" spans="1:13" ht="60" x14ac:dyDescent="0.2">
      <c r="A11" s="40">
        <v>83356</v>
      </c>
      <c r="B11" s="50" t="s">
        <v>42</v>
      </c>
      <c r="C11" s="51">
        <v>182263</v>
      </c>
      <c r="D11" s="51">
        <v>185806</v>
      </c>
      <c r="E11" s="51">
        <v>1899</v>
      </c>
      <c r="F11" s="51">
        <v>1899</v>
      </c>
      <c r="G11" s="51"/>
      <c r="H11" s="51">
        <f t="shared" si="2"/>
        <v>1899</v>
      </c>
      <c r="I11" s="85">
        <f t="shared" si="0"/>
        <v>100.00000000000001</v>
      </c>
      <c r="J11" s="51">
        <f t="shared" si="1"/>
        <v>187705</v>
      </c>
      <c r="K11" s="85">
        <f t="shared" si="3"/>
        <v>102.98579525191619</v>
      </c>
    </row>
    <row r="12" spans="1:13" ht="60" x14ac:dyDescent="0.2">
      <c r="A12" s="40">
        <v>83335</v>
      </c>
      <c r="B12" s="50" t="s">
        <v>43</v>
      </c>
      <c r="C12" s="51">
        <v>178429</v>
      </c>
      <c r="D12" s="51">
        <v>198143</v>
      </c>
      <c r="E12" s="51">
        <v>1899</v>
      </c>
      <c r="F12" s="51">
        <v>1899</v>
      </c>
      <c r="G12" s="51"/>
      <c r="H12" s="51">
        <f t="shared" si="2"/>
        <v>1899</v>
      </c>
      <c r="I12" s="85">
        <f t="shared" si="0"/>
        <v>100.00000000000001</v>
      </c>
      <c r="J12" s="51">
        <f t="shared" si="1"/>
        <v>200042</v>
      </c>
      <c r="K12" s="85">
        <f t="shared" si="3"/>
        <v>112.1129412819665</v>
      </c>
    </row>
    <row r="13" spans="1:13" ht="60" x14ac:dyDescent="0.2">
      <c r="A13" s="40">
        <v>83405</v>
      </c>
      <c r="B13" s="50" t="s">
        <v>44</v>
      </c>
      <c r="C13" s="51">
        <v>160814</v>
      </c>
      <c r="D13" s="51">
        <v>169630</v>
      </c>
      <c r="E13" s="51">
        <v>1899</v>
      </c>
      <c r="F13" s="51">
        <v>1899</v>
      </c>
      <c r="G13" s="51"/>
      <c r="H13" s="51">
        <f t="shared" si="2"/>
        <v>1899</v>
      </c>
      <c r="I13" s="85">
        <f t="shared" si="0"/>
        <v>100.00000000000001</v>
      </c>
      <c r="J13" s="51">
        <f t="shared" si="1"/>
        <v>171529</v>
      </c>
      <c r="K13" s="85">
        <f t="shared" si="3"/>
        <v>106.66297710398348</v>
      </c>
    </row>
    <row r="14" spans="1:13" ht="60" x14ac:dyDescent="0.2">
      <c r="A14" s="40">
        <v>83403</v>
      </c>
      <c r="B14" s="50" t="s">
        <v>35</v>
      </c>
      <c r="C14" s="51">
        <v>297537</v>
      </c>
      <c r="D14" s="51">
        <v>305148</v>
      </c>
      <c r="E14" s="51">
        <v>1899</v>
      </c>
      <c r="F14" s="51">
        <v>1899</v>
      </c>
      <c r="G14" s="51"/>
      <c r="H14" s="51">
        <f t="shared" si="2"/>
        <v>1899</v>
      </c>
      <c r="I14" s="85">
        <f t="shared" si="0"/>
        <v>100.00000000000001</v>
      </c>
      <c r="J14" s="51">
        <f t="shared" si="1"/>
        <v>307047</v>
      </c>
      <c r="K14" s="85">
        <f t="shared" si="3"/>
        <v>103.19624113975742</v>
      </c>
    </row>
    <row r="15" spans="1:13" ht="60" x14ac:dyDescent="0.2">
      <c r="A15" s="40">
        <v>83401</v>
      </c>
      <c r="B15" s="50" t="s">
        <v>45</v>
      </c>
      <c r="C15" s="51">
        <v>99074</v>
      </c>
      <c r="D15" s="51">
        <v>117369</v>
      </c>
      <c r="E15" s="51">
        <v>1899</v>
      </c>
      <c r="F15" s="51">
        <v>1899</v>
      </c>
      <c r="G15" s="51"/>
      <c r="H15" s="51">
        <f t="shared" si="2"/>
        <v>1899</v>
      </c>
      <c r="I15" s="85">
        <f t="shared" si="0"/>
        <v>100.00000000000001</v>
      </c>
      <c r="J15" s="51">
        <f t="shared" si="1"/>
        <v>119268</v>
      </c>
      <c r="K15" s="85">
        <f t="shared" si="3"/>
        <v>120.38274421139754</v>
      </c>
    </row>
    <row r="16" spans="1:13" ht="60" x14ac:dyDescent="0.2">
      <c r="A16" s="40">
        <v>83395</v>
      </c>
      <c r="B16" s="50" t="s">
        <v>46</v>
      </c>
      <c r="C16" s="51">
        <v>84994</v>
      </c>
      <c r="D16" s="51">
        <v>84010</v>
      </c>
      <c r="E16" s="51">
        <v>1899</v>
      </c>
      <c r="F16" s="51">
        <v>1899</v>
      </c>
      <c r="G16" s="51"/>
      <c r="H16" s="51">
        <f t="shared" si="2"/>
        <v>1899</v>
      </c>
      <c r="I16" s="85">
        <f t="shared" si="0"/>
        <v>100.00000000000001</v>
      </c>
      <c r="J16" s="51">
        <f t="shared" si="1"/>
        <v>85909</v>
      </c>
      <c r="K16" s="85">
        <f t="shared" si="3"/>
        <v>101.07654657975857</v>
      </c>
    </row>
    <row r="17" spans="1:11" ht="48" x14ac:dyDescent="0.2">
      <c r="A17" s="40">
        <v>66253</v>
      </c>
      <c r="B17" s="50" t="s">
        <v>36</v>
      </c>
      <c r="C17" s="51">
        <v>272523393</v>
      </c>
      <c r="D17" s="51">
        <v>293926345</v>
      </c>
      <c r="E17" s="51">
        <v>8326782</v>
      </c>
      <c r="F17" s="51">
        <v>883508</v>
      </c>
      <c r="G17" s="51">
        <v>0</v>
      </c>
      <c r="H17" s="51">
        <f t="shared" si="2"/>
        <v>883508</v>
      </c>
      <c r="I17" s="85">
        <f t="shared" si="0"/>
        <v>10.610437501546215</v>
      </c>
      <c r="J17" s="51">
        <f t="shared" si="1"/>
        <v>294809853</v>
      </c>
      <c r="K17" s="85">
        <f t="shared" si="3"/>
        <v>108.17781539950224</v>
      </c>
    </row>
    <row r="18" spans="1:11" ht="48" x14ac:dyDescent="0.2">
      <c r="A18" s="40">
        <v>76065</v>
      </c>
      <c r="B18" s="50" t="s">
        <v>37</v>
      </c>
      <c r="C18" s="51">
        <v>56221186</v>
      </c>
      <c r="D18" s="51">
        <v>95717919</v>
      </c>
      <c r="E18" s="51">
        <v>687971</v>
      </c>
      <c r="F18" s="51">
        <v>30537</v>
      </c>
      <c r="G18" s="51">
        <v>36250</v>
      </c>
      <c r="H18" s="51">
        <f t="shared" si="2"/>
        <v>66787</v>
      </c>
      <c r="I18" s="85">
        <f t="shared" si="0"/>
        <v>9.7078219866825783</v>
      </c>
      <c r="J18" s="51">
        <f t="shared" si="1"/>
        <v>95784706</v>
      </c>
      <c r="K18" s="85">
        <f t="shared" si="3"/>
        <v>170.37119423272216</v>
      </c>
    </row>
    <row r="19" spans="1:11" ht="36" x14ac:dyDescent="0.2">
      <c r="A19" s="40">
        <v>72056</v>
      </c>
      <c r="B19" s="50" t="s">
        <v>38</v>
      </c>
      <c r="C19" s="51">
        <v>157104618</v>
      </c>
      <c r="D19" s="51">
        <v>155313553</v>
      </c>
      <c r="E19" s="51">
        <v>1427940</v>
      </c>
      <c r="F19" s="51">
        <v>89178</v>
      </c>
      <c r="G19" s="51">
        <v>0</v>
      </c>
      <c r="H19" s="51">
        <f t="shared" si="2"/>
        <v>89178</v>
      </c>
      <c r="I19" s="85">
        <f t="shared" si="0"/>
        <v>6.2452203874112362</v>
      </c>
      <c r="J19" s="51">
        <f t="shared" si="1"/>
        <v>155402731</v>
      </c>
      <c r="K19" s="85">
        <f t="shared" si="3"/>
        <v>98.916717394010661</v>
      </c>
    </row>
    <row r="20" spans="1:11" ht="66.75" customHeight="1" x14ac:dyDescent="0.2">
      <c r="A20" s="40">
        <v>74505</v>
      </c>
      <c r="B20" s="50" t="s">
        <v>115</v>
      </c>
      <c r="C20" s="51">
        <v>70363218</v>
      </c>
      <c r="D20" s="51">
        <v>70678256</v>
      </c>
      <c r="E20" s="51">
        <v>4849238</v>
      </c>
      <c r="F20" s="51">
        <v>3721829</v>
      </c>
      <c r="G20" s="51"/>
      <c r="H20" s="51">
        <f t="shared" si="2"/>
        <v>3721829</v>
      </c>
      <c r="I20" s="85">
        <f>H20/E20%</f>
        <v>76.750800847473357</v>
      </c>
      <c r="J20" s="51">
        <f t="shared" si="1"/>
        <v>74400085</v>
      </c>
      <c r="K20" s="85">
        <f t="shared" si="3"/>
        <v>105.73718359498565</v>
      </c>
    </row>
    <row r="21" spans="1:11" ht="48" x14ac:dyDescent="0.2">
      <c r="A21" s="40">
        <v>58330</v>
      </c>
      <c r="B21" s="50" t="s">
        <v>29</v>
      </c>
      <c r="C21" s="51">
        <v>199650046</v>
      </c>
      <c r="D21" s="51">
        <v>168949020</v>
      </c>
      <c r="E21" s="51">
        <v>68558046</v>
      </c>
      <c r="F21" s="51">
        <v>47582560</v>
      </c>
      <c r="G21" s="51">
        <v>128995</v>
      </c>
      <c r="H21" s="51">
        <f t="shared" si="2"/>
        <v>47711555</v>
      </c>
      <c r="I21" s="85">
        <f>H21/E21%</f>
        <v>69.592932972447912</v>
      </c>
      <c r="J21" s="51">
        <f t="shared" si="1"/>
        <v>216660575</v>
      </c>
      <c r="K21" s="85">
        <f t="shared" si="3"/>
        <v>108.52017284283521</v>
      </c>
    </row>
    <row r="22" spans="1:11" ht="48" x14ac:dyDescent="0.2">
      <c r="A22" s="40">
        <v>57894</v>
      </c>
      <c r="B22" s="50" t="s">
        <v>25</v>
      </c>
      <c r="C22" s="51">
        <v>159384974</v>
      </c>
      <c r="D22" s="51">
        <v>78549589.420000002</v>
      </c>
      <c r="E22" s="51">
        <v>49321382</v>
      </c>
      <c r="F22" s="51">
        <v>17934752</v>
      </c>
      <c r="G22" s="51">
        <v>3368465</v>
      </c>
      <c r="H22" s="51">
        <f t="shared" si="2"/>
        <v>21303217</v>
      </c>
      <c r="I22" s="85">
        <f>H22/E22%</f>
        <v>43.192660335430176</v>
      </c>
      <c r="J22" s="51">
        <f t="shared" si="1"/>
        <v>99852806.420000002</v>
      </c>
      <c r="K22" s="85">
        <f t="shared" si="3"/>
        <v>62.648820597103466</v>
      </c>
    </row>
    <row r="23" spans="1:11" ht="72" x14ac:dyDescent="0.2">
      <c r="A23" s="40">
        <v>211959</v>
      </c>
      <c r="B23" s="50" t="s">
        <v>125</v>
      </c>
      <c r="C23" s="51">
        <v>228407.43</v>
      </c>
      <c r="D23" s="51">
        <v>0</v>
      </c>
      <c r="E23" s="51">
        <v>228408</v>
      </c>
      <c r="F23" s="51">
        <v>0</v>
      </c>
      <c r="G23" s="51"/>
      <c r="H23" s="51">
        <f t="shared" si="2"/>
        <v>0</v>
      </c>
      <c r="I23" s="85">
        <f t="shared" ref="I23:I32" si="4">H23/E23%</f>
        <v>0</v>
      </c>
      <c r="J23" s="51">
        <f t="shared" si="1"/>
        <v>0</v>
      </c>
      <c r="K23" s="85">
        <f t="shared" si="3"/>
        <v>0</v>
      </c>
    </row>
    <row r="24" spans="1:11" ht="60" x14ac:dyDescent="0.2">
      <c r="A24" s="40">
        <v>212025</v>
      </c>
      <c r="B24" s="50" t="s">
        <v>126</v>
      </c>
      <c r="C24" s="51">
        <v>228407.43</v>
      </c>
      <c r="D24" s="51">
        <v>0</v>
      </c>
      <c r="E24" s="51">
        <v>228408</v>
      </c>
      <c r="F24" s="51">
        <v>0</v>
      </c>
      <c r="G24" s="51"/>
      <c r="H24" s="51">
        <f t="shared" si="2"/>
        <v>0</v>
      </c>
      <c r="I24" s="85">
        <f t="shared" si="4"/>
        <v>0</v>
      </c>
      <c r="J24" s="51">
        <f t="shared" si="1"/>
        <v>0</v>
      </c>
      <c r="K24" s="85">
        <f t="shared" si="3"/>
        <v>0</v>
      </c>
    </row>
    <row r="25" spans="1:11" ht="60" x14ac:dyDescent="0.2">
      <c r="A25" s="40">
        <v>212030</v>
      </c>
      <c r="B25" s="50" t="s">
        <v>127</v>
      </c>
      <c r="C25" s="51">
        <v>228407.43</v>
      </c>
      <c r="D25" s="51">
        <v>0</v>
      </c>
      <c r="E25" s="51">
        <v>228408</v>
      </c>
      <c r="F25" s="51">
        <v>0</v>
      </c>
      <c r="G25" s="51"/>
      <c r="H25" s="51">
        <f t="shared" si="2"/>
        <v>0</v>
      </c>
      <c r="I25" s="85">
        <f t="shared" si="4"/>
        <v>0</v>
      </c>
      <c r="J25" s="51">
        <f t="shared" si="1"/>
        <v>0</v>
      </c>
      <c r="K25" s="85">
        <f t="shared" si="3"/>
        <v>0</v>
      </c>
    </row>
    <row r="26" spans="1:11" ht="60" x14ac:dyDescent="0.2">
      <c r="A26" s="40">
        <v>211942</v>
      </c>
      <c r="B26" s="50" t="s">
        <v>128</v>
      </c>
      <c r="C26" s="51">
        <v>228407.43</v>
      </c>
      <c r="D26" s="51">
        <v>0</v>
      </c>
      <c r="E26" s="51">
        <v>228408</v>
      </c>
      <c r="F26" s="51">
        <v>0</v>
      </c>
      <c r="G26" s="51"/>
      <c r="H26" s="51">
        <f t="shared" si="2"/>
        <v>0</v>
      </c>
      <c r="I26" s="85">
        <f t="shared" si="4"/>
        <v>0</v>
      </c>
      <c r="J26" s="51">
        <f t="shared" si="1"/>
        <v>0</v>
      </c>
      <c r="K26" s="85">
        <f t="shared" si="3"/>
        <v>0</v>
      </c>
    </row>
    <row r="27" spans="1:11" ht="72" x14ac:dyDescent="0.2">
      <c r="A27" s="40">
        <v>212032</v>
      </c>
      <c r="B27" s="50" t="s">
        <v>129</v>
      </c>
      <c r="C27" s="51">
        <v>228407.43</v>
      </c>
      <c r="D27" s="51">
        <v>0</v>
      </c>
      <c r="E27" s="51">
        <v>228408</v>
      </c>
      <c r="F27" s="51">
        <v>0</v>
      </c>
      <c r="G27" s="51"/>
      <c r="H27" s="51">
        <f t="shared" si="2"/>
        <v>0</v>
      </c>
      <c r="I27" s="85">
        <f t="shared" si="4"/>
        <v>0</v>
      </c>
      <c r="J27" s="51">
        <f t="shared" si="1"/>
        <v>0</v>
      </c>
      <c r="K27" s="85">
        <f t="shared" si="3"/>
        <v>0</v>
      </c>
    </row>
    <row r="28" spans="1:11" ht="72" x14ac:dyDescent="0.2">
      <c r="A28" s="40">
        <v>211985</v>
      </c>
      <c r="B28" s="50" t="s">
        <v>130</v>
      </c>
      <c r="C28" s="51">
        <v>228407.43</v>
      </c>
      <c r="D28" s="51">
        <v>0</v>
      </c>
      <c r="E28" s="51">
        <v>228408</v>
      </c>
      <c r="F28" s="51">
        <v>0</v>
      </c>
      <c r="G28" s="51"/>
      <c r="H28" s="51">
        <f t="shared" si="2"/>
        <v>0</v>
      </c>
      <c r="I28" s="85">
        <f t="shared" si="4"/>
        <v>0</v>
      </c>
      <c r="J28" s="51">
        <f t="shared" si="1"/>
        <v>0</v>
      </c>
      <c r="K28" s="85">
        <f t="shared" si="3"/>
        <v>0</v>
      </c>
    </row>
    <row r="29" spans="1:11" ht="60" x14ac:dyDescent="0.2">
      <c r="A29" s="40">
        <v>212018</v>
      </c>
      <c r="B29" s="50" t="s">
        <v>131</v>
      </c>
      <c r="C29" s="51">
        <v>228407.43</v>
      </c>
      <c r="D29" s="51">
        <v>0</v>
      </c>
      <c r="E29" s="51">
        <v>228408</v>
      </c>
      <c r="F29" s="51">
        <v>0</v>
      </c>
      <c r="G29" s="51"/>
      <c r="H29" s="51">
        <f t="shared" si="2"/>
        <v>0</v>
      </c>
      <c r="I29" s="85">
        <f t="shared" si="4"/>
        <v>0</v>
      </c>
      <c r="J29" s="51">
        <f t="shared" si="1"/>
        <v>0</v>
      </c>
      <c r="K29" s="85">
        <f t="shared" si="3"/>
        <v>0</v>
      </c>
    </row>
    <row r="30" spans="1:11" ht="60" x14ac:dyDescent="0.2">
      <c r="A30" s="40">
        <v>212042</v>
      </c>
      <c r="B30" s="50" t="s">
        <v>132</v>
      </c>
      <c r="C30" s="51">
        <v>228407.43</v>
      </c>
      <c r="D30" s="51">
        <v>0</v>
      </c>
      <c r="E30" s="51">
        <v>228408</v>
      </c>
      <c r="F30" s="51">
        <v>0</v>
      </c>
      <c r="G30" s="51"/>
      <c r="H30" s="51">
        <f t="shared" si="2"/>
        <v>0</v>
      </c>
      <c r="I30" s="85">
        <f t="shared" si="4"/>
        <v>0</v>
      </c>
      <c r="J30" s="51">
        <f t="shared" si="1"/>
        <v>0</v>
      </c>
      <c r="K30" s="85">
        <f t="shared" si="3"/>
        <v>0</v>
      </c>
    </row>
    <row r="31" spans="1:11" ht="60" x14ac:dyDescent="0.2">
      <c r="A31" s="40">
        <v>212045</v>
      </c>
      <c r="B31" s="50" t="s">
        <v>133</v>
      </c>
      <c r="C31" s="51">
        <v>228407.43</v>
      </c>
      <c r="D31" s="51">
        <v>0</v>
      </c>
      <c r="E31" s="51">
        <v>228408</v>
      </c>
      <c r="F31" s="51">
        <v>0</v>
      </c>
      <c r="G31" s="51"/>
      <c r="H31" s="51">
        <f t="shared" si="2"/>
        <v>0</v>
      </c>
      <c r="I31" s="85">
        <f t="shared" si="4"/>
        <v>0</v>
      </c>
      <c r="J31" s="51">
        <f t="shared" si="1"/>
        <v>0</v>
      </c>
      <c r="K31" s="85">
        <f t="shared" si="3"/>
        <v>0</v>
      </c>
    </row>
    <row r="32" spans="1:11" ht="72" x14ac:dyDescent="0.2">
      <c r="A32" s="40">
        <v>212047</v>
      </c>
      <c r="B32" s="50" t="s">
        <v>134</v>
      </c>
      <c r="C32" s="51">
        <v>228407.43</v>
      </c>
      <c r="D32" s="51">
        <v>0</v>
      </c>
      <c r="E32" s="51">
        <v>228408</v>
      </c>
      <c r="F32" s="51">
        <v>0</v>
      </c>
      <c r="G32" s="51"/>
      <c r="H32" s="51">
        <f t="shared" si="2"/>
        <v>0</v>
      </c>
      <c r="I32" s="85">
        <f t="shared" si="4"/>
        <v>0</v>
      </c>
      <c r="J32" s="51">
        <f t="shared" si="1"/>
        <v>0</v>
      </c>
      <c r="K32" s="85">
        <f t="shared" si="3"/>
        <v>0</v>
      </c>
    </row>
    <row r="33" spans="1:11" ht="54" customHeight="1" x14ac:dyDescent="0.2">
      <c r="A33" s="40">
        <v>220449</v>
      </c>
      <c r="B33" s="50" t="s">
        <v>116</v>
      </c>
      <c r="C33" s="51">
        <v>8326052.8300000001</v>
      </c>
      <c r="D33" s="51">
        <v>0</v>
      </c>
      <c r="E33" s="51">
        <v>85001</v>
      </c>
      <c r="F33" s="51">
        <v>0</v>
      </c>
      <c r="G33" s="51"/>
      <c r="H33" s="51">
        <f t="shared" si="2"/>
        <v>0</v>
      </c>
      <c r="I33" s="85">
        <f>H33/E33%</f>
        <v>0</v>
      </c>
      <c r="J33" s="51">
        <f t="shared" si="1"/>
        <v>0</v>
      </c>
      <c r="K33" s="85">
        <f t="shared" si="3"/>
        <v>0</v>
      </c>
    </row>
    <row r="34" spans="1:11" ht="64.5" customHeight="1" x14ac:dyDescent="0.2">
      <c r="A34" s="40">
        <v>174933</v>
      </c>
      <c r="B34" s="50" t="s">
        <v>117</v>
      </c>
      <c r="C34" s="51">
        <v>56156096</v>
      </c>
      <c r="D34" s="51">
        <v>0</v>
      </c>
      <c r="E34" s="51">
        <v>826000</v>
      </c>
      <c r="F34" s="51">
        <v>0</v>
      </c>
      <c r="G34" s="51"/>
      <c r="H34" s="51">
        <f t="shared" si="2"/>
        <v>0</v>
      </c>
      <c r="I34" s="85">
        <f t="shared" ref="I34:I44" si="5">H34/E34%</f>
        <v>0</v>
      </c>
      <c r="J34" s="51">
        <f t="shared" si="1"/>
        <v>0</v>
      </c>
      <c r="K34" s="85">
        <f t="shared" si="3"/>
        <v>0</v>
      </c>
    </row>
    <row r="35" spans="1:11" ht="64.5" customHeight="1" x14ac:dyDescent="0.2">
      <c r="A35" s="40">
        <v>227712</v>
      </c>
      <c r="B35" s="50" t="s">
        <v>135</v>
      </c>
      <c r="C35" s="51">
        <v>228407.43</v>
      </c>
      <c r="D35" s="51">
        <v>0</v>
      </c>
      <c r="E35" s="51">
        <v>228408</v>
      </c>
      <c r="F35" s="51">
        <v>0</v>
      </c>
      <c r="G35" s="51"/>
      <c r="H35" s="51">
        <f t="shared" si="2"/>
        <v>0</v>
      </c>
      <c r="I35" s="85">
        <f t="shared" si="5"/>
        <v>0</v>
      </c>
      <c r="J35" s="51">
        <f t="shared" si="1"/>
        <v>0</v>
      </c>
      <c r="K35" s="85">
        <f t="shared" si="3"/>
        <v>0</v>
      </c>
    </row>
    <row r="36" spans="1:11" ht="87.75" customHeight="1" x14ac:dyDescent="0.2">
      <c r="A36" s="106">
        <v>236791</v>
      </c>
      <c r="B36" s="50" t="s">
        <v>105</v>
      </c>
      <c r="C36" s="51">
        <v>285154</v>
      </c>
      <c r="D36" s="51">
        <v>0</v>
      </c>
      <c r="E36" s="51">
        <v>456815</v>
      </c>
      <c r="F36" s="51">
        <v>0</v>
      </c>
      <c r="G36" s="51"/>
      <c r="H36" s="51">
        <f t="shared" si="2"/>
        <v>0</v>
      </c>
      <c r="I36" s="85">
        <f t="shared" si="5"/>
        <v>0</v>
      </c>
      <c r="J36" s="51">
        <f t="shared" si="1"/>
        <v>0</v>
      </c>
      <c r="K36" s="85">
        <f t="shared" si="3"/>
        <v>0</v>
      </c>
    </row>
    <row r="37" spans="1:11" ht="90" customHeight="1" x14ac:dyDescent="0.2">
      <c r="A37" s="106">
        <v>233952</v>
      </c>
      <c r="B37" s="50" t="s">
        <v>106</v>
      </c>
      <c r="C37" s="51">
        <v>145402</v>
      </c>
      <c r="D37" s="51">
        <v>0</v>
      </c>
      <c r="E37" s="51">
        <v>228408</v>
      </c>
      <c r="F37" s="51">
        <v>0</v>
      </c>
      <c r="G37" s="51"/>
      <c r="H37" s="51">
        <f t="shared" si="2"/>
        <v>0</v>
      </c>
      <c r="I37" s="85">
        <f t="shared" si="5"/>
        <v>0</v>
      </c>
      <c r="J37" s="51">
        <f t="shared" si="1"/>
        <v>0</v>
      </c>
      <c r="K37" s="85">
        <f t="shared" si="3"/>
        <v>0</v>
      </c>
    </row>
    <row r="38" spans="1:11" ht="81.75" customHeight="1" x14ac:dyDescent="0.2">
      <c r="A38" s="106">
        <v>236784</v>
      </c>
      <c r="B38" s="50" t="s">
        <v>107</v>
      </c>
      <c r="C38" s="51">
        <v>145402</v>
      </c>
      <c r="D38" s="51">
        <v>0</v>
      </c>
      <c r="E38" s="51">
        <v>228408</v>
      </c>
      <c r="F38" s="51">
        <v>0</v>
      </c>
      <c r="G38" s="51"/>
      <c r="H38" s="51">
        <f t="shared" si="2"/>
        <v>0</v>
      </c>
      <c r="I38" s="85">
        <f t="shared" si="5"/>
        <v>0</v>
      </c>
      <c r="J38" s="51">
        <f t="shared" si="1"/>
        <v>0</v>
      </c>
      <c r="K38" s="85">
        <f t="shared" si="3"/>
        <v>0</v>
      </c>
    </row>
    <row r="39" spans="1:11" ht="88.5" customHeight="1" x14ac:dyDescent="0.2">
      <c r="A39" s="106">
        <v>236787</v>
      </c>
      <c r="B39" s="50" t="s">
        <v>108</v>
      </c>
      <c r="C39" s="51">
        <v>145402</v>
      </c>
      <c r="D39" s="51">
        <v>0</v>
      </c>
      <c r="E39" s="51">
        <v>228408</v>
      </c>
      <c r="F39" s="51">
        <v>0</v>
      </c>
      <c r="G39" s="51"/>
      <c r="H39" s="51">
        <f t="shared" si="2"/>
        <v>0</v>
      </c>
      <c r="I39" s="85">
        <f t="shared" si="5"/>
        <v>0</v>
      </c>
      <c r="J39" s="51">
        <f t="shared" si="1"/>
        <v>0</v>
      </c>
      <c r="K39" s="85">
        <f t="shared" si="3"/>
        <v>0</v>
      </c>
    </row>
    <row r="40" spans="1:11" ht="89.25" customHeight="1" x14ac:dyDescent="0.2">
      <c r="A40" s="106">
        <v>234050</v>
      </c>
      <c r="B40" s="50" t="s">
        <v>109</v>
      </c>
      <c r="C40" s="51">
        <v>145402</v>
      </c>
      <c r="D40" s="51">
        <v>0</v>
      </c>
      <c r="E40" s="51">
        <v>228408</v>
      </c>
      <c r="F40" s="51">
        <v>0</v>
      </c>
      <c r="G40" s="51"/>
      <c r="H40" s="51">
        <f t="shared" si="2"/>
        <v>0</v>
      </c>
      <c r="I40" s="85">
        <f t="shared" si="5"/>
        <v>0</v>
      </c>
      <c r="J40" s="51">
        <f t="shared" si="1"/>
        <v>0</v>
      </c>
      <c r="K40" s="85">
        <f t="shared" si="3"/>
        <v>0</v>
      </c>
    </row>
    <row r="41" spans="1:11" ht="89.25" customHeight="1" x14ac:dyDescent="0.2">
      <c r="A41" s="106">
        <v>236788</v>
      </c>
      <c r="B41" s="50" t="s">
        <v>110</v>
      </c>
      <c r="C41" s="51">
        <v>145402</v>
      </c>
      <c r="D41" s="51">
        <v>0</v>
      </c>
      <c r="E41" s="51">
        <v>228408</v>
      </c>
      <c r="F41" s="51">
        <v>0</v>
      </c>
      <c r="G41" s="51"/>
      <c r="H41" s="51">
        <f t="shared" si="2"/>
        <v>0</v>
      </c>
      <c r="I41" s="85">
        <f t="shared" si="5"/>
        <v>0</v>
      </c>
      <c r="J41" s="51">
        <f t="shared" si="1"/>
        <v>0</v>
      </c>
      <c r="K41" s="85">
        <f t="shared" si="3"/>
        <v>0</v>
      </c>
    </row>
    <row r="42" spans="1:11" ht="92.25" customHeight="1" x14ac:dyDescent="0.2">
      <c r="A42" s="106">
        <v>236793</v>
      </c>
      <c r="B42" s="50" t="s">
        <v>111</v>
      </c>
      <c r="C42" s="51">
        <v>145402</v>
      </c>
      <c r="D42" s="51">
        <v>0</v>
      </c>
      <c r="E42" s="51">
        <v>228408</v>
      </c>
      <c r="F42" s="51">
        <v>0</v>
      </c>
      <c r="G42" s="51"/>
      <c r="H42" s="51">
        <f t="shared" si="2"/>
        <v>0</v>
      </c>
      <c r="I42" s="85">
        <f t="shared" si="5"/>
        <v>0</v>
      </c>
      <c r="J42" s="51">
        <f t="shared" si="1"/>
        <v>0</v>
      </c>
      <c r="K42" s="85">
        <f t="shared" si="3"/>
        <v>0</v>
      </c>
    </row>
    <row r="43" spans="1:11" ht="89.25" customHeight="1" x14ac:dyDescent="0.2">
      <c r="A43" s="106">
        <v>234064</v>
      </c>
      <c r="B43" s="50" t="s">
        <v>112</v>
      </c>
      <c r="C43" s="51">
        <v>145402</v>
      </c>
      <c r="D43" s="51">
        <v>0</v>
      </c>
      <c r="E43" s="51">
        <v>228408</v>
      </c>
      <c r="F43" s="51">
        <v>0</v>
      </c>
      <c r="G43" s="51"/>
      <c r="H43" s="51">
        <f t="shared" si="2"/>
        <v>0</v>
      </c>
      <c r="I43" s="85">
        <f t="shared" si="5"/>
        <v>0</v>
      </c>
      <c r="J43" s="51">
        <f t="shared" si="1"/>
        <v>0</v>
      </c>
      <c r="K43" s="85">
        <f t="shared" si="3"/>
        <v>0</v>
      </c>
    </row>
    <row r="44" spans="1:11" ht="29.25" customHeight="1" x14ac:dyDescent="0.2">
      <c r="A44" s="106"/>
      <c r="B44" s="50" t="s">
        <v>53</v>
      </c>
      <c r="C44" s="51"/>
      <c r="D44" s="51">
        <v>0</v>
      </c>
      <c r="E44" s="51">
        <v>207235568</v>
      </c>
      <c r="F44" s="51">
        <v>0</v>
      </c>
      <c r="G44" s="51"/>
      <c r="H44" s="51">
        <f t="shared" si="2"/>
        <v>0</v>
      </c>
      <c r="I44" s="85">
        <f t="shared" si="5"/>
        <v>0</v>
      </c>
      <c r="J44" s="51">
        <f t="shared" si="1"/>
        <v>0</v>
      </c>
      <c r="K44" s="85"/>
    </row>
    <row r="45" spans="1:11" ht="54" customHeight="1" x14ac:dyDescent="0.2">
      <c r="A45" s="40">
        <v>256053</v>
      </c>
      <c r="B45" s="50" t="s">
        <v>118</v>
      </c>
      <c r="C45" s="51">
        <v>1095260.19</v>
      </c>
      <c r="D45" s="51">
        <v>0</v>
      </c>
      <c r="E45" s="51">
        <v>9548</v>
      </c>
      <c r="F45" s="51">
        <v>0</v>
      </c>
      <c r="G45" s="51"/>
      <c r="H45" s="51">
        <f t="shared" si="2"/>
        <v>0</v>
      </c>
      <c r="I45" s="85">
        <f t="shared" ref="I45:I108" si="6">H45/E45%</f>
        <v>0</v>
      </c>
      <c r="J45" s="51">
        <f t="shared" si="1"/>
        <v>0</v>
      </c>
      <c r="K45" s="85">
        <f t="shared" ref="K45:K93" si="7">J45/C45%</f>
        <v>0</v>
      </c>
    </row>
    <row r="46" spans="1:11" ht="84" x14ac:dyDescent="0.2">
      <c r="A46" s="40">
        <v>316031</v>
      </c>
      <c r="B46" s="50" t="s">
        <v>179</v>
      </c>
      <c r="C46" s="51">
        <v>271101.2</v>
      </c>
      <c r="D46" s="51">
        <v>0</v>
      </c>
      <c r="E46" s="51">
        <v>180946</v>
      </c>
      <c r="F46" s="51">
        <v>0</v>
      </c>
      <c r="G46" s="51"/>
      <c r="H46" s="51">
        <f t="shared" ref="H46:H109" si="8">SUM(F46:G46)</f>
        <v>0</v>
      </c>
      <c r="I46" s="85">
        <f t="shared" si="6"/>
        <v>0</v>
      </c>
      <c r="J46" s="51">
        <f t="shared" si="1"/>
        <v>0</v>
      </c>
      <c r="K46" s="85">
        <f t="shared" si="7"/>
        <v>0</v>
      </c>
    </row>
    <row r="47" spans="1:11" ht="84" x14ac:dyDescent="0.2">
      <c r="A47" s="40">
        <v>316067</v>
      </c>
      <c r="B47" s="50" t="s">
        <v>180</v>
      </c>
      <c r="C47" s="51">
        <v>271101.2</v>
      </c>
      <c r="D47" s="51">
        <v>0</v>
      </c>
      <c r="E47" s="51">
        <v>180946</v>
      </c>
      <c r="F47" s="51">
        <v>0</v>
      </c>
      <c r="G47" s="51"/>
      <c r="H47" s="51">
        <f t="shared" si="8"/>
        <v>0</v>
      </c>
      <c r="I47" s="85">
        <f t="shared" si="6"/>
        <v>0</v>
      </c>
      <c r="J47" s="51">
        <f t="shared" ref="J47:J110" si="9">D47+H47</f>
        <v>0</v>
      </c>
      <c r="K47" s="85">
        <f t="shared" si="7"/>
        <v>0</v>
      </c>
    </row>
    <row r="48" spans="1:11" ht="84" x14ac:dyDescent="0.2">
      <c r="A48" s="40">
        <v>316074</v>
      </c>
      <c r="B48" s="50" t="s">
        <v>181</v>
      </c>
      <c r="C48" s="51">
        <v>271101.2</v>
      </c>
      <c r="D48" s="51">
        <v>0</v>
      </c>
      <c r="E48" s="51">
        <v>180946</v>
      </c>
      <c r="F48" s="51">
        <v>0</v>
      </c>
      <c r="G48" s="51"/>
      <c r="H48" s="51">
        <f t="shared" si="8"/>
        <v>0</v>
      </c>
      <c r="I48" s="85">
        <f t="shared" si="6"/>
        <v>0</v>
      </c>
      <c r="J48" s="51">
        <f t="shared" si="9"/>
        <v>0</v>
      </c>
      <c r="K48" s="85">
        <f t="shared" si="7"/>
        <v>0</v>
      </c>
    </row>
    <row r="49" spans="1:11" ht="84" x14ac:dyDescent="0.2">
      <c r="A49" s="40">
        <v>316090</v>
      </c>
      <c r="B49" s="50" t="s">
        <v>182</v>
      </c>
      <c r="C49" s="51">
        <v>271101.2</v>
      </c>
      <c r="D49" s="51">
        <v>0</v>
      </c>
      <c r="E49" s="51">
        <v>180946</v>
      </c>
      <c r="F49" s="51">
        <v>0</v>
      </c>
      <c r="G49" s="51"/>
      <c r="H49" s="51">
        <f t="shared" si="8"/>
        <v>0</v>
      </c>
      <c r="I49" s="85">
        <f t="shared" si="6"/>
        <v>0</v>
      </c>
      <c r="J49" s="51">
        <f t="shared" si="9"/>
        <v>0</v>
      </c>
      <c r="K49" s="85">
        <f t="shared" si="7"/>
        <v>0</v>
      </c>
    </row>
    <row r="50" spans="1:11" ht="84" x14ac:dyDescent="0.2">
      <c r="A50" s="40">
        <v>316109</v>
      </c>
      <c r="B50" s="50" t="s">
        <v>183</v>
      </c>
      <c r="C50" s="51">
        <v>271101.2</v>
      </c>
      <c r="D50" s="51">
        <v>0</v>
      </c>
      <c r="E50" s="51">
        <v>180946</v>
      </c>
      <c r="F50" s="51">
        <v>0</v>
      </c>
      <c r="G50" s="51"/>
      <c r="H50" s="51">
        <f t="shared" si="8"/>
        <v>0</v>
      </c>
      <c r="I50" s="85">
        <f t="shared" si="6"/>
        <v>0</v>
      </c>
      <c r="J50" s="51">
        <f t="shared" si="9"/>
        <v>0</v>
      </c>
      <c r="K50" s="85">
        <f t="shared" si="7"/>
        <v>0</v>
      </c>
    </row>
    <row r="51" spans="1:11" ht="84" x14ac:dyDescent="0.2">
      <c r="A51" s="40">
        <v>316120</v>
      </c>
      <c r="B51" s="50" t="s">
        <v>184</v>
      </c>
      <c r="C51" s="51">
        <v>271101.2</v>
      </c>
      <c r="D51" s="51">
        <v>0</v>
      </c>
      <c r="E51" s="51">
        <v>180946</v>
      </c>
      <c r="F51" s="51">
        <v>0</v>
      </c>
      <c r="G51" s="51"/>
      <c r="H51" s="51">
        <f t="shared" si="8"/>
        <v>0</v>
      </c>
      <c r="I51" s="85">
        <f t="shared" si="6"/>
        <v>0</v>
      </c>
      <c r="J51" s="51">
        <f t="shared" si="9"/>
        <v>0</v>
      </c>
      <c r="K51" s="85">
        <f t="shared" si="7"/>
        <v>0</v>
      </c>
    </row>
    <row r="52" spans="1:11" ht="84" x14ac:dyDescent="0.2">
      <c r="A52" s="40">
        <v>316123</v>
      </c>
      <c r="B52" s="50" t="s">
        <v>185</v>
      </c>
      <c r="C52" s="51">
        <v>271101.2</v>
      </c>
      <c r="D52" s="51">
        <v>0</v>
      </c>
      <c r="E52" s="51">
        <v>180946</v>
      </c>
      <c r="F52" s="51">
        <v>0</v>
      </c>
      <c r="G52" s="51"/>
      <c r="H52" s="51">
        <f t="shared" si="8"/>
        <v>0</v>
      </c>
      <c r="I52" s="85">
        <f t="shared" si="6"/>
        <v>0</v>
      </c>
      <c r="J52" s="51">
        <f t="shared" si="9"/>
        <v>0</v>
      </c>
      <c r="K52" s="85">
        <f t="shared" si="7"/>
        <v>0</v>
      </c>
    </row>
    <row r="53" spans="1:11" ht="84" x14ac:dyDescent="0.2">
      <c r="A53" s="40">
        <v>316111</v>
      </c>
      <c r="B53" s="50" t="s">
        <v>186</v>
      </c>
      <c r="C53" s="51">
        <v>275003.90000000002</v>
      </c>
      <c r="D53" s="51">
        <v>0</v>
      </c>
      <c r="E53" s="51">
        <v>85907</v>
      </c>
      <c r="F53" s="51">
        <v>0</v>
      </c>
      <c r="G53" s="51"/>
      <c r="H53" s="51">
        <f t="shared" si="8"/>
        <v>0</v>
      </c>
      <c r="I53" s="85">
        <f t="shared" si="6"/>
        <v>0</v>
      </c>
      <c r="J53" s="51">
        <f t="shared" si="9"/>
        <v>0</v>
      </c>
      <c r="K53" s="85">
        <f t="shared" si="7"/>
        <v>0</v>
      </c>
    </row>
    <row r="54" spans="1:11" ht="84" x14ac:dyDescent="0.2">
      <c r="A54" s="40">
        <v>316091</v>
      </c>
      <c r="B54" s="50" t="s">
        <v>187</v>
      </c>
      <c r="C54" s="51">
        <v>297711.32</v>
      </c>
      <c r="D54" s="51">
        <v>0</v>
      </c>
      <c r="E54" s="51">
        <v>180946</v>
      </c>
      <c r="F54" s="51">
        <v>0</v>
      </c>
      <c r="G54" s="51"/>
      <c r="H54" s="51">
        <f t="shared" si="8"/>
        <v>0</v>
      </c>
      <c r="I54" s="85">
        <f t="shared" si="6"/>
        <v>0</v>
      </c>
      <c r="J54" s="51">
        <f t="shared" si="9"/>
        <v>0</v>
      </c>
      <c r="K54" s="85">
        <f t="shared" si="7"/>
        <v>0</v>
      </c>
    </row>
    <row r="55" spans="1:11" ht="84" x14ac:dyDescent="0.2">
      <c r="A55" s="40">
        <v>316125</v>
      </c>
      <c r="B55" s="50" t="s">
        <v>188</v>
      </c>
      <c r="C55" s="51">
        <v>271101.2</v>
      </c>
      <c r="D55" s="51">
        <v>0</v>
      </c>
      <c r="E55" s="51">
        <v>180946</v>
      </c>
      <c r="F55" s="51">
        <v>0</v>
      </c>
      <c r="G55" s="51"/>
      <c r="H55" s="51">
        <f t="shared" si="8"/>
        <v>0</v>
      </c>
      <c r="I55" s="85">
        <f t="shared" si="6"/>
        <v>0</v>
      </c>
      <c r="J55" s="51">
        <f t="shared" si="9"/>
        <v>0</v>
      </c>
      <c r="K55" s="85">
        <f t="shared" si="7"/>
        <v>0</v>
      </c>
    </row>
    <row r="56" spans="1:11" ht="84" x14ac:dyDescent="0.2">
      <c r="A56" s="40">
        <v>316121</v>
      </c>
      <c r="B56" s="50" t="s">
        <v>189</v>
      </c>
      <c r="C56" s="51">
        <v>107006</v>
      </c>
      <c r="D56" s="51">
        <v>0</v>
      </c>
      <c r="E56" s="51">
        <v>60316</v>
      </c>
      <c r="F56" s="51">
        <v>0</v>
      </c>
      <c r="G56" s="51"/>
      <c r="H56" s="51">
        <f t="shared" si="8"/>
        <v>0</v>
      </c>
      <c r="I56" s="85">
        <f t="shared" si="6"/>
        <v>0</v>
      </c>
      <c r="J56" s="51">
        <f t="shared" si="9"/>
        <v>0</v>
      </c>
      <c r="K56" s="85">
        <f t="shared" si="7"/>
        <v>0</v>
      </c>
    </row>
    <row r="57" spans="1:11" ht="84" x14ac:dyDescent="0.2">
      <c r="A57" s="40">
        <v>316132</v>
      </c>
      <c r="B57" s="50" t="s">
        <v>190</v>
      </c>
      <c r="C57" s="51">
        <v>214011</v>
      </c>
      <c r="D57" s="51">
        <v>0</v>
      </c>
      <c r="E57" s="51">
        <v>120631</v>
      </c>
      <c r="F57" s="51">
        <v>0</v>
      </c>
      <c r="G57" s="51"/>
      <c r="H57" s="51">
        <f t="shared" si="8"/>
        <v>0</v>
      </c>
      <c r="I57" s="85">
        <f t="shared" si="6"/>
        <v>0</v>
      </c>
      <c r="J57" s="51">
        <f t="shared" si="9"/>
        <v>0</v>
      </c>
      <c r="K57" s="85">
        <f t="shared" si="7"/>
        <v>0</v>
      </c>
    </row>
    <row r="58" spans="1:11" ht="84" x14ac:dyDescent="0.2">
      <c r="A58" s="40">
        <v>316137</v>
      </c>
      <c r="B58" s="50" t="s">
        <v>191</v>
      </c>
      <c r="C58" s="51">
        <v>107006</v>
      </c>
      <c r="D58" s="51">
        <v>0</v>
      </c>
      <c r="E58" s="51">
        <v>60316</v>
      </c>
      <c r="F58" s="51">
        <v>0</v>
      </c>
      <c r="G58" s="51"/>
      <c r="H58" s="51">
        <f t="shared" si="8"/>
        <v>0</v>
      </c>
      <c r="I58" s="85">
        <f t="shared" si="6"/>
        <v>0</v>
      </c>
      <c r="J58" s="51">
        <f t="shared" si="9"/>
        <v>0</v>
      </c>
      <c r="K58" s="85">
        <f t="shared" si="7"/>
        <v>0</v>
      </c>
    </row>
    <row r="59" spans="1:11" ht="84" x14ac:dyDescent="0.2">
      <c r="A59" s="40">
        <v>316142</v>
      </c>
      <c r="B59" s="50" t="s">
        <v>192</v>
      </c>
      <c r="C59" s="51">
        <v>107006</v>
      </c>
      <c r="D59" s="51">
        <v>0</v>
      </c>
      <c r="E59" s="51">
        <v>60316</v>
      </c>
      <c r="F59" s="51">
        <v>0</v>
      </c>
      <c r="G59" s="51"/>
      <c r="H59" s="51">
        <f t="shared" si="8"/>
        <v>0</v>
      </c>
      <c r="I59" s="85">
        <f t="shared" si="6"/>
        <v>0</v>
      </c>
      <c r="J59" s="51">
        <f t="shared" si="9"/>
        <v>0</v>
      </c>
      <c r="K59" s="85">
        <f t="shared" si="7"/>
        <v>0</v>
      </c>
    </row>
    <row r="60" spans="1:11" ht="84" x14ac:dyDescent="0.2">
      <c r="A60" s="40">
        <v>316168</v>
      </c>
      <c r="B60" s="50" t="s">
        <v>193</v>
      </c>
      <c r="C60" s="51">
        <v>271101.2</v>
      </c>
      <c r="D60" s="51">
        <v>0</v>
      </c>
      <c r="E60" s="51">
        <v>180946</v>
      </c>
      <c r="F60" s="51">
        <v>0</v>
      </c>
      <c r="G60" s="51"/>
      <c r="H60" s="51">
        <f t="shared" si="8"/>
        <v>0</v>
      </c>
      <c r="I60" s="85">
        <f t="shared" si="6"/>
        <v>0</v>
      </c>
      <c r="J60" s="51">
        <f t="shared" si="9"/>
        <v>0</v>
      </c>
      <c r="K60" s="85">
        <f t="shared" si="7"/>
        <v>0</v>
      </c>
    </row>
    <row r="61" spans="1:11" ht="84" x14ac:dyDescent="0.2">
      <c r="A61" s="40">
        <v>316170</v>
      </c>
      <c r="B61" s="50" t="s">
        <v>194</v>
      </c>
      <c r="C61" s="51">
        <v>271101.2</v>
      </c>
      <c r="D61" s="51">
        <v>0</v>
      </c>
      <c r="E61" s="51">
        <v>241262</v>
      </c>
      <c r="F61" s="51">
        <v>0</v>
      </c>
      <c r="G61" s="51"/>
      <c r="H61" s="51">
        <f t="shared" si="8"/>
        <v>0</v>
      </c>
      <c r="I61" s="85">
        <f t="shared" si="6"/>
        <v>0</v>
      </c>
      <c r="J61" s="51">
        <f t="shared" si="9"/>
        <v>0</v>
      </c>
      <c r="K61" s="85">
        <f t="shared" si="7"/>
        <v>0</v>
      </c>
    </row>
    <row r="62" spans="1:11" ht="84" x14ac:dyDescent="0.2">
      <c r="A62" s="40">
        <v>316172</v>
      </c>
      <c r="B62" s="50" t="s">
        <v>195</v>
      </c>
      <c r="C62" s="51">
        <v>107006</v>
      </c>
      <c r="D62" s="51">
        <v>0</v>
      </c>
      <c r="E62" s="51">
        <v>60316</v>
      </c>
      <c r="F62" s="51">
        <v>0</v>
      </c>
      <c r="G62" s="51"/>
      <c r="H62" s="51">
        <f t="shared" si="8"/>
        <v>0</v>
      </c>
      <c r="I62" s="85">
        <f t="shared" si="6"/>
        <v>0</v>
      </c>
      <c r="J62" s="51">
        <f t="shared" si="9"/>
        <v>0</v>
      </c>
      <c r="K62" s="85">
        <f t="shared" si="7"/>
        <v>0</v>
      </c>
    </row>
    <row r="63" spans="1:11" ht="84" x14ac:dyDescent="0.2">
      <c r="A63" s="40">
        <v>316177</v>
      </c>
      <c r="B63" s="50" t="s">
        <v>196</v>
      </c>
      <c r="C63" s="51">
        <v>271101.2</v>
      </c>
      <c r="D63" s="51">
        <v>0</v>
      </c>
      <c r="E63" s="51">
        <v>180946</v>
      </c>
      <c r="F63" s="51">
        <v>0</v>
      </c>
      <c r="G63" s="51"/>
      <c r="H63" s="51">
        <f t="shared" si="8"/>
        <v>0</v>
      </c>
      <c r="I63" s="85">
        <f t="shared" si="6"/>
        <v>0</v>
      </c>
      <c r="J63" s="51">
        <f t="shared" si="9"/>
        <v>0</v>
      </c>
      <c r="K63" s="85">
        <f t="shared" si="7"/>
        <v>0</v>
      </c>
    </row>
    <row r="64" spans="1:11" ht="84" x14ac:dyDescent="0.2">
      <c r="A64" s="40">
        <v>316187</v>
      </c>
      <c r="B64" s="50" t="s">
        <v>197</v>
      </c>
      <c r="C64" s="51">
        <v>271101.2</v>
      </c>
      <c r="D64" s="51">
        <v>0</v>
      </c>
      <c r="E64" s="51">
        <v>180946</v>
      </c>
      <c r="F64" s="51">
        <v>0</v>
      </c>
      <c r="G64" s="51"/>
      <c r="H64" s="51">
        <f t="shared" si="8"/>
        <v>0</v>
      </c>
      <c r="I64" s="85">
        <f t="shared" si="6"/>
        <v>0</v>
      </c>
      <c r="J64" s="51">
        <f t="shared" si="9"/>
        <v>0</v>
      </c>
      <c r="K64" s="85">
        <f t="shared" si="7"/>
        <v>0</v>
      </c>
    </row>
    <row r="65" spans="1:11" ht="84" x14ac:dyDescent="0.2">
      <c r="A65" s="40">
        <v>316184</v>
      </c>
      <c r="B65" s="50" t="s">
        <v>198</v>
      </c>
      <c r="C65" s="51">
        <v>214011</v>
      </c>
      <c r="D65" s="51">
        <v>0</v>
      </c>
      <c r="E65" s="51">
        <v>120631</v>
      </c>
      <c r="F65" s="51">
        <v>0</v>
      </c>
      <c r="G65" s="51"/>
      <c r="H65" s="51">
        <f t="shared" si="8"/>
        <v>0</v>
      </c>
      <c r="I65" s="85">
        <f t="shared" si="6"/>
        <v>0</v>
      </c>
      <c r="J65" s="51">
        <f t="shared" si="9"/>
        <v>0</v>
      </c>
      <c r="K65" s="85">
        <f t="shared" si="7"/>
        <v>0</v>
      </c>
    </row>
    <row r="66" spans="1:11" ht="84" x14ac:dyDescent="0.2">
      <c r="A66" s="40">
        <v>316191</v>
      </c>
      <c r="B66" s="50" t="s">
        <v>199</v>
      </c>
      <c r="C66" s="51">
        <v>214011</v>
      </c>
      <c r="D66" s="51">
        <v>0</v>
      </c>
      <c r="E66" s="51">
        <v>120631</v>
      </c>
      <c r="F66" s="51">
        <v>0</v>
      </c>
      <c r="G66" s="51"/>
      <c r="H66" s="51">
        <f t="shared" si="8"/>
        <v>0</v>
      </c>
      <c r="I66" s="85">
        <f t="shared" si="6"/>
        <v>0</v>
      </c>
      <c r="J66" s="51">
        <f t="shared" si="9"/>
        <v>0</v>
      </c>
      <c r="K66" s="85">
        <f t="shared" si="7"/>
        <v>0</v>
      </c>
    </row>
    <row r="67" spans="1:11" ht="84" x14ac:dyDescent="0.2">
      <c r="A67" s="40">
        <v>316200</v>
      </c>
      <c r="B67" s="50" t="s">
        <v>200</v>
      </c>
      <c r="C67" s="51">
        <v>214011</v>
      </c>
      <c r="D67" s="51">
        <v>0</v>
      </c>
      <c r="E67" s="51">
        <v>120631</v>
      </c>
      <c r="F67" s="51">
        <v>0</v>
      </c>
      <c r="G67" s="51"/>
      <c r="H67" s="51">
        <f t="shared" si="8"/>
        <v>0</v>
      </c>
      <c r="I67" s="85">
        <f t="shared" si="6"/>
        <v>0</v>
      </c>
      <c r="J67" s="51">
        <f t="shared" si="9"/>
        <v>0</v>
      </c>
      <c r="K67" s="85">
        <f t="shared" si="7"/>
        <v>0</v>
      </c>
    </row>
    <row r="68" spans="1:11" ht="84" x14ac:dyDescent="0.2">
      <c r="A68" s="40">
        <v>316195</v>
      </c>
      <c r="B68" s="50" t="s">
        <v>201</v>
      </c>
      <c r="C68" s="51">
        <v>287067.3</v>
      </c>
      <c r="D68" s="51">
        <v>0</v>
      </c>
      <c r="E68" s="51">
        <v>194198</v>
      </c>
      <c r="F68" s="51">
        <v>0</v>
      </c>
      <c r="G68" s="51"/>
      <c r="H68" s="51">
        <f t="shared" si="8"/>
        <v>0</v>
      </c>
      <c r="I68" s="85">
        <f t="shared" si="6"/>
        <v>0</v>
      </c>
      <c r="J68" s="51">
        <f t="shared" si="9"/>
        <v>0</v>
      </c>
      <c r="K68" s="85">
        <f t="shared" si="7"/>
        <v>0</v>
      </c>
    </row>
    <row r="69" spans="1:11" ht="84" x14ac:dyDescent="0.2">
      <c r="A69" s="40">
        <v>316215</v>
      </c>
      <c r="B69" s="50" t="s">
        <v>202</v>
      </c>
      <c r="C69" s="51">
        <v>271101.2</v>
      </c>
      <c r="D69" s="51">
        <v>0</v>
      </c>
      <c r="E69" s="51">
        <v>206537</v>
      </c>
      <c r="F69" s="51">
        <v>0</v>
      </c>
      <c r="G69" s="51"/>
      <c r="H69" s="51">
        <f t="shared" si="8"/>
        <v>0</v>
      </c>
      <c r="I69" s="85">
        <f t="shared" si="6"/>
        <v>0</v>
      </c>
      <c r="J69" s="51">
        <f t="shared" si="9"/>
        <v>0</v>
      </c>
      <c r="K69" s="85">
        <f t="shared" si="7"/>
        <v>0</v>
      </c>
    </row>
    <row r="70" spans="1:11" ht="84" x14ac:dyDescent="0.2">
      <c r="A70" s="40">
        <v>316217</v>
      </c>
      <c r="B70" s="50" t="s">
        <v>203</v>
      </c>
      <c r="C70" s="51">
        <v>222881</v>
      </c>
      <c r="D70" s="51">
        <v>0</v>
      </c>
      <c r="E70" s="51">
        <v>120631</v>
      </c>
      <c r="F70" s="51">
        <v>0</v>
      </c>
      <c r="G70" s="51"/>
      <c r="H70" s="51">
        <f t="shared" si="8"/>
        <v>0</v>
      </c>
      <c r="I70" s="85">
        <f t="shared" si="6"/>
        <v>0</v>
      </c>
      <c r="J70" s="51">
        <f t="shared" si="9"/>
        <v>0</v>
      </c>
      <c r="K70" s="85">
        <f t="shared" si="7"/>
        <v>0</v>
      </c>
    </row>
    <row r="71" spans="1:11" ht="84" x14ac:dyDescent="0.2">
      <c r="A71" s="40">
        <v>316223</v>
      </c>
      <c r="B71" s="50" t="s">
        <v>204</v>
      </c>
      <c r="C71" s="51">
        <v>271101.2</v>
      </c>
      <c r="D71" s="51">
        <v>0</v>
      </c>
      <c r="E71" s="51">
        <v>180946</v>
      </c>
      <c r="F71" s="51">
        <v>0</v>
      </c>
      <c r="G71" s="51"/>
      <c r="H71" s="51">
        <f t="shared" si="8"/>
        <v>0</v>
      </c>
      <c r="I71" s="85">
        <f t="shared" si="6"/>
        <v>0</v>
      </c>
      <c r="J71" s="51">
        <f t="shared" si="9"/>
        <v>0</v>
      </c>
      <c r="K71" s="85">
        <f t="shared" si="7"/>
        <v>0</v>
      </c>
    </row>
    <row r="72" spans="1:11" ht="84" x14ac:dyDescent="0.2">
      <c r="A72" s="40">
        <v>316211</v>
      </c>
      <c r="B72" s="50" t="s">
        <v>205</v>
      </c>
      <c r="C72" s="51">
        <v>209010.9</v>
      </c>
      <c r="D72" s="51">
        <v>0</v>
      </c>
      <c r="E72" s="51">
        <v>120631</v>
      </c>
      <c r="F72" s="51">
        <v>0</v>
      </c>
      <c r="G72" s="51"/>
      <c r="H72" s="51">
        <f t="shared" si="8"/>
        <v>0</v>
      </c>
      <c r="I72" s="85">
        <f t="shared" si="6"/>
        <v>0</v>
      </c>
      <c r="J72" s="51">
        <f t="shared" si="9"/>
        <v>0</v>
      </c>
      <c r="K72" s="85">
        <f t="shared" si="7"/>
        <v>0</v>
      </c>
    </row>
    <row r="73" spans="1:11" ht="84" x14ac:dyDescent="0.2">
      <c r="A73" s="40">
        <v>316224</v>
      </c>
      <c r="B73" s="50" t="s">
        <v>206</v>
      </c>
      <c r="C73" s="51">
        <v>214011</v>
      </c>
      <c r="D73" s="51">
        <v>0</v>
      </c>
      <c r="E73" s="51">
        <v>120631</v>
      </c>
      <c r="F73" s="51">
        <v>0</v>
      </c>
      <c r="G73" s="51"/>
      <c r="H73" s="51">
        <f t="shared" si="8"/>
        <v>0</v>
      </c>
      <c r="I73" s="85">
        <f t="shared" si="6"/>
        <v>0</v>
      </c>
      <c r="J73" s="51">
        <f t="shared" si="9"/>
        <v>0</v>
      </c>
      <c r="K73" s="85">
        <f t="shared" si="7"/>
        <v>0</v>
      </c>
    </row>
    <row r="74" spans="1:11" ht="84" x14ac:dyDescent="0.2">
      <c r="A74" s="40">
        <v>316227316219</v>
      </c>
      <c r="B74" s="50" t="s">
        <v>207</v>
      </c>
      <c r="C74" s="51">
        <v>271101.2</v>
      </c>
      <c r="D74" s="51">
        <v>0</v>
      </c>
      <c r="E74" s="51">
        <v>180946</v>
      </c>
      <c r="F74" s="51">
        <v>0</v>
      </c>
      <c r="G74" s="51"/>
      <c r="H74" s="51">
        <f t="shared" si="8"/>
        <v>0</v>
      </c>
      <c r="I74" s="85">
        <f t="shared" si="6"/>
        <v>0</v>
      </c>
      <c r="J74" s="51">
        <f t="shared" si="9"/>
        <v>0</v>
      </c>
      <c r="K74" s="85">
        <f t="shared" si="7"/>
        <v>0</v>
      </c>
    </row>
    <row r="75" spans="1:11" ht="84" x14ac:dyDescent="0.2">
      <c r="A75" s="40">
        <v>316219</v>
      </c>
      <c r="B75" s="50" t="s">
        <v>208</v>
      </c>
      <c r="C75" s="51">
        <v>214010.92</v>
      </c>
      <c r="D75" s="51">
        <v>0</v>
      </c>
      <c r="E75" s="51">
        <v>120631</v>
      </c>
      <c r="F75" s="51">
        <v>0</v>
      </c>
      <c r="G75" s="51"/>
      <c r="H75" s="51">
        <f t="shared" si="8"/>
        <v>0</v>
      </c>
      <c r="I75" s="85">
        <f t="shared" si="6"/>
        <v>0</v>
      </c>
      <c r="J75" s="51">
        <f t="shared" si="9"/>
        <v>0</v>
      </c>
      <c r="K75" s="85">
        <f t="shared" si="7"/>
        <v>0</v>
      </c>
    </row>
    <row r="76" spans="1:11" ht="84" x14ac:dyDescent="0.2">
      <c r="A76" s="40">
        <v>316221</v>
      </c>
      <c r="B76" s="50" t="s">
        <v>209</v>
      </c>
      <c r="C76" s="51">
        <v>299389.3</v>
      </c>
      <c r="D76" s="51">
        <v>0</v>
      </c>
      <c r="E76" s="51">
        <v>180946</v>
      </c>
      <c r="F76" s="51">
        <v>0</v>
      </c>
      <c r="G76" s="51"/>
      <c r="H76" s="51">
        <f t="shared" si="8"/>
        <v>0</v>
      </c>
      <c r="I76" s="85">
        <f t="shared" si="6"/>
        <v>0</v>
      </c>
      <c r="J76" s="51">
        <f t="shared" si="9"/>
        <v>0</v>
      </c>
      <c r="K76" s="85">
        <f t="shared" si="7"/>
        <v>0</v>
      </c>
    </row>
    <row r="77" spans="1:11" ht="84" x14ac:dyDescent="0.2">
      <c r="A77" s="40">
        <v>316230</v>
      </c>
      <c r="B77" s="50" t="s">
        <v>210</v>
      </c>
      <c r="C77" s="51">
        <v>271101.2</v>
      </c>
      <c r="D77" s="51">
        <v>0</v>
      </c>
      <c r="E77" s="51">
        <v>180946</v>
      </c>
      <c r="F77" s="51">
        <v>0</v>
      </c>
      <c r="G77" s="51"/>
      <c r="H77" s="51">
        <f t="shared" si="8"/>
        <v>0</v>
      </c>
      <c r="I77" s="85">
        <f t="shared" si="6"/>
        <v>0</v>
      </c>
      <c r="J77" s="51">
        <f t="shared" si="9"/>
        <v>0</v>
      </c>
      <c r="K77" s="85">
        <f t="shared" si="7"/>
        <v>0</v>
      </c>
    </row>
    <row r="78" spans="1:11" ht="84" x14ac:dyDescent="0.2">
      <c r="A78" s="40">
        <v>316233</v>
      </c>
      <c r="B78" s="50" t="s">
        <v>211</v>
      </c>
      <c r="C78" s="51">
        <v>271101.2</v>
      </c>
      <c r="D78" s="51">
        <v>0</v>
      </c>
      <c r="E78" s="51">
        <v>180946</v>
      </c>
      <c r="F78" s="51">
        <v>0</v>
      </c>
      <c r="G78" s="51"/>
      <c r="H78" s="51">
        <f t="shared" si="8"/>
        <v>0</v>
      </c>
      <c r="I78" s="85">
        <f t="shared" si="6"/>
        <v>0</v>
      </c>
      <c r="J78" s="51">
        <f t="shared" si="9"/>
        <v>0</v>
      </c>
      <c r="K78" s="85">
        <f t="shared" si="7"/>
        <v>0</v>
      </c>
    </row>
    <row r="79" spans="1:11" ht="84" x14ac:dyDescent="0.2">
      <c r="A79" s="40">
        <v>316231</v>
      </c>
      <c r="B79" s="50" t="s">
        <v>212</v>
      </c>
      <c r="C79" s="51">
        <v>287067.27</v>
      </c>
      <c r="D79" s="51">
        <v>0</v>
      </c>
      <c r="E79" s="51">
        <v>180946</v>
      </c>
      <c r="F79" s="51">
        <v>0</v>
      </c>
      <c r="G79" s="51"/>
      <c r="H79" s="51">
        <f t="shared" si="8"/>
        <v>0</v>
      </c>
      <c r="I79" s="85">
        <f t="shared" si="6"/>
        <v>0</v>
      </c>
      <c r="J79" s="51">
        <f t="shared" si="9"/>
        <v>0</v>
      </c>
      <c r="K79" s="85">
        <f t="shared" si="7"/>
        <v>0</v>
      </c>
    </row>
    <row r="80" spans="1:11" ht="84" x14ac:dyDescent="0.2">
      <c r="A80" s="40">
        <v>316218</v>
      </c>
      <c r="B80" s="50" t="s">
        <v>213</v>
      </c>
      <c r="C80" s="51">
        <v>214010.9</v>
      </c>
      <c r="D80" s="51">
        <v>0</v>
      </c>
      <c r="E80" s="51">
        <v>120631</v>
      </c>
      <c r="F80" s="51">
        <v>0</v>
      </c>
      <c r="G80" s="51"/>
      <c r="H80" s="51">
        <f t="shared" si="8"/>
        <v>0</v>
      </c>
      <c r="I80" s="85">
        <f t="shared" si="6"/>
        <v>0</v>
      </c>
      <c r="J80" s="51">
        <f t="shared" si="9"/>
        <v>0</v>
      </c>
      <c r="K80" s="85">
        <f t="shared" si="7"/>
        <v>0</v>
      </c>
    </row>
    <row r="81" spans="1:11" ht="84" x14ac:dyDescent="0.2">
      <c r="A81" s="40">
        <v>316236</v>
      </c>
      <c r="B81" s="50" t="s">
        <v>214</v>
      </c>
      <c r="C81" s="51">
        <v>271101.2</v>
      </c>
      <c r="D81" s="51">
        <v>0</v>
      </c>
      <c r="E81" s="51">
        <v>120631</v>
      </c>
      <c r="F81" s="51">
        <v>0</v>
      </c>
      <c r="G81" s="51"/>
      <c r="H81" s="51">
        <f t="shared" si="8"/>
        <v>0</v>
      </c>
      <c r="I81" s="85">
        <f t="shared" si="6"/>
        <v>0</v>
      </c>
      <c r="J81" s="51">
        <f t="shared" si="9"/>
        <v>0</v>
      </c>
      <c r="K81" s="85">
        <f t="shared" si="7"/>
        <v>0</v>
      </c>
    </row>
    <row r="82" spans="1:11" ht="84" x14ac:dyDescent="0.2">
      <c r="A82" s="40">
        <v>316242316253</v>
      </c>
      <c r="B82" s="50" t="s">
        <v>215</v>
      </c>
      <c r="C82" s="51">
        <v>271101.2</v>
      </c>
      <c r="D82" s="51">
        <v>0</v>
      </c>
      <c r="E82" s="51">
        <v>180946</v>
      </c>
      <c r="F82" s="51">
        <v>0</v>
      </c>
      <c r="G82" s="51"/>
      <c r="H82" s="51">
        <f t="shared" si="8"/>
        <v>0</v>
      </c>
      <c r="I82" s="85">
        <f t="shared" si="6"/>
        <v>0</v>
      </c>
      <c r="J82" s="51">
        <f t="shared" si="9"/>
        <v>0</v>
      </c>
      <c r="K82" s="85">
        <f t="shared" si="7"/>
        <v>0</v>
      </c>
    </row>
    <row r="83" spans="1:11" ht="84" x14ac:dyDescent="0.2">
      <c r="A83" s="40">
        <v>316253</v>
      </c>
      <c r="B83" s="50" t="s">
        <v>216</v>
      </c>
      <c r="C83" s="51">
        <v>297389.3</v>
      </c>
      <c r="D83" s="51">
        <v>0</v>
      </c>
      <c r="E83" s="51">
        <v>120631</v>
      </c>
      <c r="F83" s="51">
        <v>0</v>
      </c>
      <c r="G83" s="51"/>
      <c r="H83" s="51">
        <f t="shared" si="8"/>
        <v>0</v>
      </c>
      <c r="I83" s="85">
        <f t="shared" si="6"/>
        <v>0</v>
      </c>
      <c r="J83" s="51">
        <f t="shared" si="9"/>
        <v>0</v>
      </c>
      <c r="K83" s="85">
        <f t="shared" si="7"/>
        <v>0</v>
      </c>
    </row>
    <row r="84" spans="1:11" ht="84" x14ac:dyDescent="0.2">
      <c r="A84" s="40">
        <v>316260</v>
      </c>
      <c r="B84" s="50" t="s">
        <v>217</v>
      </c>
      <c r="C84" s="51">
        <v>271101.2</v>
      </c>
      <c r="D84" s="51">
        <v>0</v>
      </c>
      <c r="E84" s="51">
        <v>180946</v>
      </c>
      <c r="F84" s="51">
        <v>0</v>
      </c>
      <c r="G84" s="51"/>
      <c r="H84" s="51">
        <f t="shared" si="8"/>
        <v>0</v>
      </c>
      <c r="I84" s="85">
        <f t="shared" si="6"/>
        <v>0</v>
      </c>
      <c r="J84" s="51">
        <f t="shared" si="9"/>
        <v>0</v>
      </c>
      <c r="K84" s="85">
        <f t="shared" si="7"/>
        <v>0</v>
      </c>
    </row>
    <row r="85" spans="1:11" ht="84" x14ac:dyDescent="0.2">
      <c r="A85" s="40">
        <v>316250</v>
      </c>
      <c r="B85" s="50" t="s">
        <v>218</v>
      </c>
      <c r="C85" s="51">
        <v>299389.3</v>
      </c>
      <c r="D85" s="51">
        <v>0</v>
      </c>
      <c r="E85" s="51">
        <v>180946</v>
      </c>
      <c r="F85" s="51">
        <v>0</v>
      </c>
      <c r="G85" s="51"/>
      <c r="H85" s="51">
        <f t="shared" si="8"/>
        <v>0</v>
      </c>
      <c r="I85" s="85">
        <f t="shared" si="6"/>
        <v>0</v>
      </c>
      <c r="J85" s="51">
        <f t="shared" si="9"/>
        <v>0</v>
      </c>
      <c r="K85" s="85">
        <f t="shared" si="7"/>
        <v>0</v>
      </c>
    </row>
    <row r="86" spans="1:11" ht="84" x14ac:dyDescent="0.2">
      <c r="A86" s="40">
        <v>316262</v>
      </c>
      <c r="B86" s="50" t="s">
        <v>219</v>
      </c>
      <c r="C86" s="51">
        <v>270274.59999999998</v>
      </c>
      <c r="D86" s="51">
        <v>0</v>
      </c>
      <c r="E86" s="51">
        <v>79281</v>
      </c>
      <c r="F86" s="51">
        <v>0</v>
      </c>
      <c r="G86" s="51"/>
      <c r="H86" s="51">
        <f t="shared" si="8"/>
        <v>0</v>
      </c>
      <c r="I86" s="85">
        <f t="shared" si="6"/>
        <v>0</v>
      </c>
      <c r="J86" s="51">
        <f t="shared" si="9"/>
        <v>0</v>
      </c>
      <c r="K86" s="85">
        <f t="shared" si="7"/>
        <v>0</v>
      </c>
    </row>
    <row r="87" spans="1:11" ht="84" x14ac:dyDescent="0.2">
      <c r="A87" s="40">
        <v>316268</v>
      </c>
      <c r="B87" s="50" t="s">
        <v>220</v>
      </c>
      <c r="C87" s="51">
        <v>271101.2</v>
      </c>
      <c r="D87" s="51">
        <v>0</v>
      </c>
      <c r="E87" s="51">
        <v>180946</v>
      </c>
      <c r="F87" s="51">
        <v>0</v>
      </c>
      <c r="G87" s="51"/>
      <c r="H87" s="51">
        <f t="shared" si="8"/>
        <v>0</v>
      </c>
      <c r="I87" s="85">
        <f t="shared" si="6"/>
        <v>0</v>
      </c>
      <c r="J87" s="51">
        <f t="shared" si="9"/>
        <v>0</v>
      </c>
      <c r="K87" s="85">
        <f t="shared" si="7"/>
        <v>0</v>
      </c>
    </row>
    <row r="88" spans="1:11" ht="84" x14ac:dyDescent="0.2">
      <c r="A88" s="40">
        <v>316273</v>
      </c>
      <c r="B88" s="50" t="s">
        <v>221</v>
      </c>
      <c r="C88" s="51">
        <v>271101.2</v>
      </c>
      <c r="D88" s="51">
        <v>0</v>
      </c>
      <c r="E88" s="51">
        <v>180946</v>
      </c>
      <c r="F88" s="51">
        <v>0</v>
      </c>
      <c r="G88" s="51"/>
      <c r="H88" s="51">
        <f t="shared" si="8"/>
        <v>0</v>
      </c>
      <c r="I88" s="85">
        <f t="shared" si="6"/>
        <v>0</v>
      </c>
      <c r="J88" s="51">
        <f t="shared" si="9"/>
        <v>0</v>
      </c>
      <c r="K88" s="85">
        <f t="shared" si="7"/>
        <v>0</v>
      </c>
    </row>
    <row r="89" spans="1:11" ht="84" x14ac:dyDescent="0.2">
      <c r="A89" s="40">
        <v>316279</v>
      </c>
      <c r="B89" s="50" t="s">
        <v>222</v>
      </c>
      <c r="C89" s="51">
        <v>270274.59999999998</v>
      </c>
      <c r="D89" s="51">
        <v>0</v>
      </c>
      <c r="E89" s="51">
        <v>85907</v>
      </c>
      <c r="F89" s="51">
        <v>0</v>
      </c>
      <c r="G89" s="51"/>
      <c r="H89" s="51">
        <f t="shared" si="8"/>
        <v>0</v>
      </c>
      <c r="I89" s="85">
        <f t="shared" si="6"/>
        <v>0</v>
      </c>
      <c r="J89" s="51">
        <f t="shared" si="9"/>
        <v>0</v>
      </c>
      <c r="K89" s="85">
        <f t="shared" si="7"/>
        <v>0</v>
      </c>
    </row>
    <row r="90" spans="1:11" ht="84" x14ac:dyDescent="0.2">
      <c r="A90" s="40">
        <v>316186</v>
      </c>
      <c r="B90" s="50" t="s">
        <v>223</v>
      </c>
      <c r="C90" s="51">
        <v>167494.5</v>
      </c>
      <c r="D90" s="51">
        <v>0</v>
      </c>
      <c r="E90" s="51">
        <v>120871</v>
      </c>
      <c r="F90" s="51">
        <v>0</v>
      </c>
      <c r="G90" s="51"/>
      <c r="H90" s="51">
        <f t="shared" si="8"/>
        <v>0</v>
      </c>
      <c r="I90" s="85">
        <f t="shared" si="6"/>
        <v>0</v>
      </c>
      <c r="J90" s="51">
        <f t="shared" si="9"/>
        <v>0</v>
      </c>
      <c r="K90" s="85">
        <f t="shared" si="7"/>
        <v>0</v>
      </c>
    </row>
    <row r="91" spans="1:11" ht="84" x14ac:dyDescent="0.2">
      <c r="A91" s="40">
        <v>316282</v>
      </c>
      <c r="B91" s="50" t="s">
        <v>224</v>
      </c>
      <c r="C91" s="51">
        <v>93700.4</v>
      </c>
      <c r="D91" s="51">
        <v>0</v>
      </c>
      <c r="E91" s="51">
        <v>120631</v>
      </c>
      <c r="F91" s="51">
        <v>0</v>
      </c>
      <c r="G91" s="51"/>
      <c r="H91" s="51">
        <f t="shared" si="8"/>
        <v>0</v>
      </c>
      <c r="I91" s="85">
        <f t="shared" si="6"/>
        <v>0</v>
      </c>
      <c r="J91" s="51">
        <f t="shared" si="9"/>
        <v>0</v>
      </c>
      <c r="K91" s="85">
        <f t="shared" si="7"/>
        <v>0</v>
      </c>
    </row>
    <row r="92" spans="1:11" ht="72" x14ac:dyDescent="0.2">
      <c r="A92" s="40">
        <v>316265</v>
      </c>
      <c r="B92" s="50" t="s">
        <v>225</v>
      </c>
      <c r="C92" s="51">
        <v>299389.3</v>
      </c>
      <c r="D92" s="51">
        <v>0</v>
      </c>
      <c r="E92" s="51">
        <v>180946</v>
      </c>
      <c r="F92" s="51">
        <v>0</v>
      </c>
      <c r="G92" s="51"/>
      <c r="H92" s="51">
        <f t="shared" si="8"/>
        <v>0</v>
      </c>
      <c r="I92" s="85">
        <f t="shared" si="6"/>
        <v>0</v>
      </c>
      <c r="J92" s="51">
        <f t="shared" si="9"/>
        <v>0</v>
      </c>
      <c r="K92" s="85">
        <f t="shared" si="7"/>
        <v>0</v>
      </c>
    </row>
    <row r="93" spans="1:11" ht="84" x14ac:dyDescent="0.2">
      <c r="A93" s="40">
        <v>316209</v>
      </c>
      <c r="B93" s="50" t="s">
        <v>226</v>
      </c>
      <c r="C93" s="51">
        <v>235765.2</v>
      </c>
      <c r="D93" s="51">
        <v>0</v>
      </c>
      <c r="E93" s="51">
        <v>181306</v>
      </c>
      <c r="F93" s="51">
        <v>0</v>
      </c>
      <c r="G93" s="51"/>
      <c r="H93" s="51">
        <f t="shared" si="8"/>
        <v>0</v>
      </c>
      <c r="I93" s="85">
        <f t="shared" si="6"/>
        <v>0</v>
      </c>
      <c r="J93" s="51">
        <f t="shared" si="9"/>
        <v>0</v>
      </c>
      <c r="K93" s="85">
        <f t="shared" si="7"/>
        <v>0</v>
      </c>
    </row>
    <row r="94" spans="1:11" ht="84" x14ac:dyDescent="0.2">
      <c r="A94" s="40">
        <v>316295</v>
      </c>
      <c r="B94" s="50" t="s">
        <v>227</v>
      </c>
      <c r="C94" s="51">
        <v>280015</v>
      </c>
      <c r="D94" s="51">
        <v>0</v>
      </c>
      <c r="E94" s="51">
        <v>60316</v>
      </c>
      <c r="F94" s="51">
        <v>0</v>
      </c>
      <c r="G94" s="51"/>
      <c r="H94" s="51">
        <f t="shared" si="8"/>
        <v>0</v>
      </c>
      <c r="I94" s="85">
        <f t="shared" si="6"/>
        <v>0</v>
      </c>
      <c r="J94" s="51">
        <f t="shared" si="9"/>
        <v>0</v>
      </c>
      <c r="K94" s="85">
        <f t="shared" ref="K94:K157" si="10">J94/C94%</f>
        <v>0</v>
      </c>
    </row>
    <row r="95" spans="1:11" ht="84" x14ac:dyDescent="0.2">
      <c r="A95" s="40">
        <v>316299</v>
      </c>
      <c r="B95" s="50" t="s">
        <v>228</v>
      </c>
      <c r="C95" s="51">
        <v>280015</v>
      </c>
      <c r="D95" s="51">
        <v>0</v>
      </c>
      <c r="E95" s="51">
        <v>85907</v>
      </c>
      <c r="F95" s="51">
        <v>0</v>
      </c>
      <c r="G95" s="51"/>
      <c r="H95" s="51">
        <f t="shared" si="8"/>
        <v>0</v>
      </c>
      <c r="I95" s="85">
        <f t="shared" si="6"/>
        <v>0</v>
      </c>
      <c r="J95" s="51">
        <f t="shared" si="9"/>
        <v>0</v>
      </c>
      <c r="K95" s="85">
        <f t="shared" si="10"/>
        <v>0</v>
      </c>
    </row>
    <row r="96" spans="1:11" ht="84" x14ac:dyDescent="0.2">
      <c r="A96" s="40">
        <v>316302</v>
      </c>
      <c r="B96" s="50" t="s">
        <v>229</v>
      </c>
      <c r="C96" s="51">
        <v>93700.4</v>
      </c>
      <c r="D96" s="51">
        <v>0</v>
      </c>
      <c r="E96" s="51">
        <v>60316</v>
      </c>
      <c r="F96" s="51">
        <v>0</v>
      </c>
      <c r="G96" s="51"/>
      <c r="H96" s="51">
        <f t="shared" si="8"/>
        <v>0</v>
      </c>
      <c r="I96" s="85">
        <f t="shared" si="6"/>
        <v>0</v>
      </c>
      <c r="J96" s="51">
        <f t="shared" si="9"/>
        <v>0</v>
      </c>
      <c r="K96" s="85">
        <f t="shared" si="10"/>
        <v>0</v>
      </c>
    </row>
    <row r="97" spans="1:11" ht="84" x14ac:dyDescent="0.2">
      <c r="A97" s="40">
        <v>316246</v>
      </c>
      <c r="B97" s="50" t="s">
        <v>230</v>
      </c>
      <c r="C97" s="51">
        <v>246241.7</v>
      </c>
      <c r="D97" s="51">
        <v>0</v>
      </c>
      <c r="E97" s="51">
        <v>181306</v>
      </c>
      <c r="F97" s="51">
        <v>0</v>
      </c>
      <c r="G97" s="51"/>
      <c r="H97" s="51">
        <f t="shared" si="8"/>
        <v>0</v>
      </c>
      <c r="I97" s="85">
        <f t="shared" si="6"/>
        <v>0</v>
      </c>
      <c r="J97" s="51">
        <f t="shared" si="9"/>
        <v>0</v>
      </c>
      <c r="K97" s="85">
        <f t="shared" si="10"/>
        <v>0</v>
      </c>
    </row>
    <row r="98" spans="1:11" ht="84" x14ac:dyDescent="0.2">
      <c r="A98" s="40">
        <v>316303</v>
      </c>
      <c r="B98" s="50" t="s">
        <v>231</v>
      </c>
      <c r="C98" s="51">
        <v>93700.4</v>
      </c>
      <c r="D98" s="51">
        <v>0</v>
      </c>
      <c r="E98" s="51">
        <v>60316</v>
      </c>
      <c r="F98" s="51">
        <v>0</v>
      </c>
      <c r="G98" s="51"/>
      <c r="H98" s="51">
        <f t="shared" si="8"/>
        <v>0</v>
      </c>
      <c r="I98" s="85">
        <f t="shared" si="6"/>
        <v>0</v>
      </c>
      <c r="J98" s="51">
        <f t="shared" si="9"/>
        <v>0</v>
      </c>
      <c r="K98" s="85">
        <f t="shared" si="10"/>
        <v>0</v>
      </c>
    </row>
    <row r="99" spans="1:11" ht="84" x14ac:dyDescent="0.2">
      <c r="A99" s="40">
        <v>316322</v>
      </c>
      <c r="B99" s="50" t="s">
        <v>232</v>
      </c>
      <c r="C99" s="51">
        <v>193044.8</v>
      </c>
      <c r="D99" s="51">
        <v>0</v>
      </c>
      <c r="E99" s="51">
        <v>120871</v>
      </c>
      <c r="F99" s="51">
        <v>0</v>
      </c>
      <c r="G99" s="51"/>
      <c r="H99" s="51">
        <f t="shared" si="8"/>
        <v>0</v>
      </c>
      <c r="I99" s="85">
        <f t="shared" si="6"/>
        <v>0</v>
      </c>
      <c r="J99" s="51">
        <f t="shared" si="9"/>
        <v>0</v>
      </c>
      <c r="K99" s="85">
        <f t="shared" si="10"/>
        <v>0</v>
      </c>
    </row>
    <row r="100" spans="1:11" ht="84" x14ac:dyDescent="0.2">
      <c r="A100" s="40">
        <v>316022</v>
      </c>
      <c r="B100" s="50" t="s">
        <v>233</v>
      </c>
      <c r="C100" s="51">
        <v>271101.2</v>
      </c>
      <c r="D100" s="51">
        <v>0</v>
      </c>
      <c r="E100" s="51">
        <v>180946</v>
      </c>
      <c r="F100" s="51">
        <v>0</v>
      </c>
      <c r="G100" s="51"/>
      <c r="H100" s="51">
        <f t="shared" si="8"/>
        <v>0</v>
      </c>
      <c r="I100" s="85">
        <f t="shared" si="6"/>
        <v>0</v>
      </c>
      <c r="J100" s="51">
        <f t="shared" si="9"/>
        <v>0</v>
      </c>
      <c r="K100" s="85">
        <f t="shared" si="10"/>
        <v>0</v>
      </c>
    </row>
    <row r="101" spans="1:11" ht="84" x14ac:dyDescent="0.2">
      <c r="A101" s="40">
        <v>316380</v>
      </c>
      <c r="B101" s="50" t="s">
        <v>234</v>
      </c>
      <c r="C101" s="51">
        <v>182400.8</v>
      </c>
      <c r="D101" s="51">
        <v>0</v>
      </c>
      <c r="E101" s="51">
        <v>120631</v>
      </c>
      <c r="F101" s="51">
        <v>0</v>
      </c>
      <c r="G101" s="51"/>
      <c r="H101" s="51">
        <f t="shared" si="8"/>
        <v>0</v>
      </c>
      <c r="I101" s="85">
        <f t="shared" si="6"/>
        <v>0</v>
      </c>
      <c r="J101" s="51">
        <f t="shared" si="9"/>
        <v>0</v>
      </c>
      <c r="K101" s="85">
        <f t="shared" si="10"/>
        <v>0</v>
      </c>
    </row>
    <row r="102" spans="1:11" ht="96" x14ac:dyDescent="0.2">
      <c r="A102" s="40">
        <v>316383</v>
      </c>
      <c r="B102" s="50" t="s">
        <v>235</v>
      </c>
      <c r="C102" s="51">
        <v>271101.2</v>
      </c>
      <c r="D102" s="51">
        <v>0</v>
      </c>
      <c r="E102" s="51">
        <v>180946</v>
      </c>
      <c r="F102" s="51">
        <v>0</v>
      </c>
      <c r="G102" s="51"/>
      <c r="H102" s="51">
        <f t="shared" si="8"/>
        <v>0</v>
      </c>
      <c r="I102" s="85">
        <f t="shared" si="6"/>
        <v>0</v>
      </c>
      <c r="J102" s="51">
        <f t="shared" si="9"/>
        <v>0</v>
      </c>
      <c r="K102" s="85">
        <f t="shared" si="10"/>
        <v>0</v>
      </c>
    </row>
    <row r="103" spans="1:11" ht="84" x14ac:dyDescent="0.2">
      <c r="A103" s="40">
        <v>316385</v>
      </c>
      <c r="B103" s="50" t="s">
        <v>236</v>
      </c>
      <c r="C103" s="51">
        <v>271101.2</v>
      </c>
      <c r="D103" s="51">
        <v>0</v>
      </c>
      <c r="E103" s="51">
        <v>180946</v>
      </c>
      <c r="F103" s="51">
        <v>0</v>
      </c>
      <c r="G103" s="51"/>
      <c r="H103" s="51">
        <f t="shared" si="8"/>
        <v>0</v>
      </c>
      <c r="I103" s="85">
        <f t="shared" si="6"/>
        <v>0</v>
      </c>
      <c r="J103" s="51">
        <f t="shared" si="9"/>
        <v>0</v>
      </c>
      <c r="K103" s="85">
        <f t="shared" si="10"/>
        <v>0</v>
      </c>
    </row>
    <row r="104" spans="1:11" ht="84" x14ac:dyDescent="0.2">
      <c r="A104" s="40">
        <v>316393</v>
      </c>
      <c r="B104" s="50" t="s">
        <v>237</v>
      </c>
      <c r="C104" s="51">
        <v>271101.2</v>
      </c>
      <c r="D104" s="51">
        <v>0</v>
      </c>
      <c r="E104" s="51">
        <v>60316</v>
      </c>
      <c r="F104" s="51">
        <v>0</v>
      </c>
      <c r="G104" s="51"/>
      <c r="H104" s="51">
        <f t="shared" si="8"/>
        <v>0</v>
      </c>
      <c r="I104" s="85">
        <f t="shared" si="6"/>
        <v>0</v>
      </c>
      <c r="J104" s="51">
        <f t="shared" si="9"/>
        <v>0</v>
      </c>
      <c r="K104" s="85">
        <f t="shared" si="10"/>
        <v>0</v>
      </c>
    </row>
    <row r="105" spans="1:11" ht="84" x14ac:dyDescent="0.2">
      <c r="A105" s="40">
        <v>316395</v>
      </c>
      <c r="B105" s="50" t="s">
        <v>238</v>
      </c>
      <c r="C105" s="51">
        <v>271101.2</v>
      </c>
      <c r="D105" s="51">
        <v>0</v>
      </c>
      <c r="E105" s="51">
        <v>180946</v>
      </c>
      <c r="F105" s="51">
        <v>0</v>
      </c>
      <c r="G105" s="51"/>
      <c r="H105" s="51">
        <f t="shared" si="8"/>
        <v>0</v>
      </c>
      <c r="I105" s="85">
        <f t="shared" si="6"/>
        <v>0</v>
      </c>
      <c r="J105" s="51">
        <f t="shared" si="9"/>
        <v>0</v>
      </c>
      <c r="K105" s="85">
        <f t="shared" si="10"/>
        <v>0</v>
      </c>
    </row>
    <row r="106" spans="1:11" ht="84" x14ac:dyDescent="0.2">
      <c r="A106" s="40">
        <v>316399</v>
      </c>
      <c r="B106" s="50" t="s">
        <v>239</v>
      </c>
      <c r="C106" s="51">
        <v>271101.2</v>
      </c>
      <c r="D106" s="51">
        <v>0</v>
      </c>
      <c r="E106" s="51">
        <v>180946</v>
      </c>
      <c r="F106" s="51">
        <v>0</v>
      </c>
      <c r="G106" s="51"/>
      <c r="H106" s="51">
        <f t="shared" si="8"/>
        <v>0</v>
      </c>
      <c r="I106" s="85">
        <f t="shared" si="6"/>
        <v>0</v>
      </c>
      <c r="J106" s="51">
        <f t="shared" si="9"/>
        <v>0</v>
      </c>
      <c r="K106" s="85">
        <f t="shared" si="10"/>
        <v>0</v>
      </c>
    </row>
    <row r="107" spans="1:11" ht="84" x14ac:dyDescent="0.2">
      <c r="A107" s="40">
        <v>316403</v>
      </c>
      <c r="B107" s="50" t="s">
        <v>240</v>
      </c>
      <c r="C107" s="51">
        <v>182400.8</v>
      </c>
      <c r="D107" s="51">
        <v>0</v>
      </c>
      <c r="E107" s="51">
        <v>120631</v>
      </c>
      <c r="F107" s="51">
        <v>0</v>
      </c>
      <c r="G107" s="51"/>
      <c r="H107" s="51">
        <f t="shared" si="8"/>
        <v>0</v>
      </c>
      <c r="I107" s="85">
        <f t="shared" si="6"/>
        <v>0</v>
      </c>
      <c r="J107" s="51">
        <f t="shared" si="9"/>
        <v>0</v>
      </c>
      <c r="K107" s="85">
        <f t="shared" si="10"/>
        <v>0</v>
      </c>
    </row>
    <row r="108" spans="1:11" ht="84" x14ac:dyDescent="0.2">
      <c r="A108" s="40">
        <v>316404</v>
      </c>
      <c r="B108" s="50" t="s">
        <v>241</v>
      </c>
      <c r="C108" s="51">
        <v>271101.2</v>
      </c>
      <c r="D108" s="51">
        <v>0</v>
      </c>
      <c r="E108" s="51">
        <v>180946</v>
      </c>
      <c r="F108" s="51">
        <v>0</v>
      </c>
      <c r="G108" s="51"/>
      <c r="H108" s="51">
        <f t="shared" si="8"/>
        <v>0</v>
      </c>
      <c r="I108" s="85">
        <f t="shared" si="6"/>
        <v>0</v>
      </c>
      <c r="J108" s="51">
        <f t="shared" si="9"/>
        <v>0</v>
      </c>
      <c r="K108" s="85">
        <f t="shared" si="10"/>
        <v>0</v>
      </c>
    </row>
    <row r="109" spans="1:11" ht="84" x14ac:dyDescent="0.2">
      <c r="A109" s="40">
        <v>316405</v>
      </c>
      <c r="B109" s="50" t="s">
        <v>242</v>
      </c>
      <c r="C109" s="51">
        <v>271101.2</v>
      </c>
      <c r="D109" s="51">
        <v>0</v>
      </c>
      <c r="E109" s="51">
        <v>180946</v>
      </c>
      <c r="F109" s="51">
        <v>0</v>
      </c>
      <c r="G109" s="51"/>
      <c r="H109" s="51">
        <f t="shared" si="8"/>
        <v>0</v>
      </c>
      <c r="I109" s="85">
        <f t="shared" ref="I109:I172" si="11">H109/E109%</f>
        <v>0</v>
      </c>
      <c r="J109" s="51">
        <f t="shared" si="9"/>
        <v>0</v>
      </c>
      <c r="K109" s="85">
        <f t="shared" si="10"/>
        <v>0</v>
      </c>
    </row>
    <row r="110" spans="1:11" ht="84" x14ac:dyDescent="0.2">
      <c r="A110" s="40">
        <v>316411</v>
      </c>
      <c r="B110" s="50" t="s">
        <v>243</v>
      </c>
      <c r="C110" s="51">
        <v>271101.2</v>
      </c>
      <c r="D110" s="51">
        <v>0</v>
      </c>
      <c r="E110" s="51">
        <v>180946</v>
      </c>
      <c r="F110" s="51">
        <v>0</v>
      </c>
      <c r="G110" s="51"/>
      <c r="H110" s="51">
        <f t="shared" ref="H110:H173" si="12">SUM(F110:G110)</f>
        <v>0</v>
      </c>
      <c r="I110" s="85">
        <f t="shared" si="11"/>
        <v>0</v>
      </c>
      <c r="J110" s="51">
        <f t="shared" si="9"/>
        <v>0</v>
      </c>
      <c r="K110" s="85">
        <f t="shared" si="10"/>
        <v>0</v>
      </c>
    </row>
    <row r="111" spans="1:11" ht="84" x14ac:dyDescent="0.2">
      <c r="A111" s="40">
        <v>316419</v>
      </c>
      <c r="B111" s="50" t="s">
        <v>244</v>
      </c>
      <c r="C111" s="51">
        <v>271101.2</v>
      </c>
      <c r="D111" s="51">
        <v>0</v>
      </c>
      <c r="E111" s="51">
        <v>180946</v>
      </c>
      <c r="F111" s="51">
        <v>0</v>
      </c>
      <c r="G111" s="51"/>
      <c r="H111" s="51">
        <f t="shared" si="12"/>
        <v>0</v>
      </c>
      <c r="I111" s="85">
        <f t="shared" si="11"/>
        <v>0</v>
      </c>
      <c r="J111" s="51">
        <f t="shared" ref="J111:J174" si="13">D111+H111</f>
        <v>0</v>
      </c>
      <c r="K111" s="85">
        <f t="shared" si="10"/>
        <v>0</v>
      </c>
    </row>
    <row r="112" spans="1:11" ht="72" x14ac:dyDescent="0.2">
      <c r="A112" s="40">
        <v>316427</v>
      </c>
      <c r="B112" s="50" t="s">
        <v>245</v>
      </c>
      <c r="C112" s="51">
        <v>93700.4</v>
      </c>
      <c r="D112" s="51">
        <v>0</v>
      </c>
      <c r="E112" s="51">
        <v>60316</v>
      </c>
      <c r="F112" s="51">
        <v>0</v>
      </c>
      <c r="G112" s="51"/>
      <c r="H112" s="51">
        <f t="shared" si="12"/>
        <v>0</v>
      </c>
      <c r="I112" s="85">
        <f t="shared" si="11"/>
        <v>0</v>
      </c>
      <c r="J112" s="51">
        <f t="shared" si="13"/>
        <v>0</v>
      </c>
      <c r="K112" s="85">
        <f t="shared" si="10"/>
        <v>0</v>
      </c>
    </row>
    <row r="113" spans="1:11" ht="72" x14ac:dyDescent="0.2">
      <c r="A113" s="40">
        <v>316430</v>
      </c>
      <c r="B113" s="50" t="s">
        <v>246</v>
      </c>
      <c r="C113" s="51">
        <v>280015</v>
      </c>
      <c r="D113" s="51">
        <v>0</v>
      </c>
      <c r="E113" s="51">
        <v>85907</v>
      </c>
      <c r="F113" s="51">
        <v>0</v>
      </c>
      <c r="G113" s="51"/>
      <c r="H113" s="51">
        <f t="shared" si="12"/>
        <v>0</v>
      </c>
      <c r="I113" s="85">
        <f t="shared" si="11"/>
        <v>0</v>
      </c>
      <c r="J113" s="51">
        <f t="shared" si="13"/>
        <v>0</v>
      </c>
      <c r="K113" s="85">
        <f t="shared" si="10"/>
        <v>0</v>
      </c>
    </row>
    <row r="114" spans="1:11" ht="84" x14ac:dyDescent="0.2">
      <c r="A114" s="40">
        <v>316439</v>
      </c>
      <c r="B114" s="50" t="s">
        <v>247</v>
      </c>
      <c r="C114" s="51">
        <v>280015</v>
      </c>
      <c r="D114" s="51">
        <v>0</v>
      </c>
      <c r="E114" s="51">
        <v>85907</v>
      </c>
      <c r="F114" s="51">
        <v>0</v>
      </c>
      <c r="G114" s="51"/>
      <c r="H114" s="51">
        <f t="shared" si="12"/>
        <v>0</v>
      </c>
      <c r="I114" s="85">
        <f t="shared" si="11"/>
        <v>0</v>
      </c>
      <c r="J114" s="51">
        <f t="shared" si="13"/>
        <v>0</v>
      </c>
      <c r="K114" s="85">
        <f t="shared" si="10"/>
        <v>0</v>
      </c>
    </row>
    <row r="115" spans="1:11" ht="72" x14ac:dyDescent="0.2">
      <c r="A115" s="40">
        <v>316446</v>
      </c>
      <c r="B115" s="50" t="s">
        <v>248</v>
      </c>
      <c r="C115" s="51">
        <v>280015</v>
      </c>
      <c r="D115" s="51">
        <v>0</v>
      </c>
      <c r="E115" s="51">
        <v>85907</v>
      </c>
      <c r="F115" s="51">
        <v>0</v>
      </c>
      <c r="G115" s="51"/>
      <c r="H115" s="51">
        <f t="shared" si="12"/>
        <v>0</v>
      </c>
      <c r="I115" s="85">
        <f t="shared" si="11"/>
        <v>0</v>
      </c>
      <c r="J115" s="51">
        <f t="shared" si="13"/>
        <v>0</v>
      </c>
      <c r="K115" s="85">
        <f t="shared" si="10"/>
        <v>0</v>
      </c>
    </row>
    <row r="116" spans="1:11" ht="84" x14ac:dyDescent="0.2">
      <c r="A116" s="40">
        <v>316448</v>
      </c>
      <c r="B116" s="50" t="s">
        <v>249</v>
      </c>
      <c r="C116" s="51">
        <v>280015</v>
      </c>
      <c r="D116" s="51">
        <v>0</v>
      </c>
      <c r="E116" s="51">
        <v>85907</v>
      </c>
      <c r="F116" s="51">
        <v>0</v>
      </c>
      <c r="G116" s="51"/>
      <c r="H116" s="51">
        <f t="shared" si="12"/>
        <v>0</v>
      </c>
      <c r="I116" s="85">
        <f t="shared" si="11"/>
        <v>0</v>
      </c>
      <c r="J116" s="51">
        <f t="shared" si="13"/>
        <v>0</v>
      </c>
      <c r="K116" s="85">
        <f t="shared" si="10"/>
        <v>0</v>
      </c>
    </row>
    <row r="117" spans="1:11" ht="84" x14ac:dyDescent="0.2">
      <c r="A117" s="40">
        <v>316451</v>
      </c>
      <c r="B117" s="50" t="s">
        <v>250</v>
      </c>
      <c r="C117" s="51">
        <v>280015</v>
      </c>
      <c r="D117" s="51">
        <v>0</v>
      </c>
      <c r="E117" s="51">
        <v>85907</v>
      </c>
      <c r="F117" s="51">
        <v>0</v>
      </c>
      <c r="G117" s="51"/>
      <c r="H117" s="51">
        <f t="shared" si="12"/>
        <v>0</v>
      </c>
      <c r="I117" s="85">
        <f t="shared" si="11"/>
        <v>0</v>
      </c>
      <c r="J117" s="51">
        <f t="shared" si="13"/>
        <v>0</v>
      </c>
      <c r="K117" s="85">
        <f t="shared" si="10"/>
        <v>0</v>
      </c>
    </row>
    <row r="118" spans="1:11" ht="84" x14ac:dyDescent="0.2">
      <c r="A118" s="40">
        <v>316023</v>
      </c>
      <c r="B118" s="50" t="s">
        <v>251</v>
      </c>
      <c r="C118" s="51">
        <v>271101.2</v>
      </c>
      <c r="D118" s="51">
        <v>0</v>
      </c>
      <c r="E118" s="51">
        <v>180946</v>
      </c>
      <c r="F118" s="51">
        <v>0</v>
      </c>
      <c r="G118" s="51"/>
      <c r="H118" s="51">
        <f t="shared" si="12"/>
        <v>0</v>
      </c>
      <c r="I118" s="85">
        <f t="shared" si="11"/>
        <v>0</v>
      </c>
      <c r="J118" s="51">
        <f t="shared" si="13"/>
        <v>0</v>
      </c>
      <c r="K118" s="85">
        <f t="shared" si="10"/>
        <v>0</v>
      </c>
    </row>
    <row r="119" spans="1:11" ht="84" x14ac:dyDescent="0.2">
      <c r="A119" s="40">
        <v>316455</v>
      </c>
      <c r="B119" s="50" t="s">
        <v>252</v>
      </c>
      <c r="C119" s="51">
        <v>271101.2</v>
      </c>
      <c r="D119" s="51">
        <v>0</v>
      </c>
      <c r="E119" s="51">
        <v>180946</v>
      </c>
      <c r="F119" s="51">
        <v>0</v>
      </c>
      <c r="G119" s="51"/>
      <c r="H119" s="51">
        <f t="shared" si="12"/>
        <v>0</v>
      </c>
      <c r="I119" s="85">
        <f t="shared" si="11"/>
        <v>0</v>
      </c>
      <c r="J119" s="51">
        <f t="shared" si="13"/>
        <v>0</v>
      </c>
      <c r="K119" s="85">
        <f t="shared" si="10"/>
        <v>0</v>
      </c>
    </row>
    <row r="120" spans="1:11" ht="84" x14ac:dyDescent="0.2">
      <c r="A120" s="40">
        <v>316458</v>
      </c>
      <c r="B120" s="50" t="s">
        <v>253</v>
      </c>
      <c r="C120" s="51">
        <v>271101.2</v>
      </c>
      <c r="D120" s="51">
        <v>0</v>
      </c>
      <c r="E120" s="51">
        <v>180946</v>
      </c>
      <c r="F120" s="51">
        <v>0</v>
      </c>
      <c r="G120" s="51"/>
      <c r="H120" s="51">
        <f t="shared" si="12"/>
        <v>0</v>
      </c>
      <c r="I120" s="85">
        <f t="shared" si="11"/>
        <v>0</v>
      </c>
      <c r="J120" s="51">
        <f t="shared" si="13"/>
        <v>0</v>
      </c>
      <c r="K120" s="85">
        <f t="shared" si="10"/>
        <v>0</v>
      </c>
    </row>
    <row r="121" spans="1:11" ht="84" x14ac:dyDescent="0.2">
      <c r="A121" s="40">
        <v>316460</v>
      </c>
      <c r="B121" s="50" t="s">
        <v>254</v>
      </c>
      <c r="C121" s="51">
        <v>93700.4</v>
      </c>
      <c r="D121" s="51">
        <v>0</v>
      </c>
      <c r="E121" s="51">
        <v>60316</v>
      </c>
      <c r="F121" s="51">
        <v>0</v>
      </c>
      <c r="G121" s="51"/>
      <c r="H121" s="51">
        <f t="shared" si="12"/>
        <v>0</v>
      </c>
      <c r="I121" s="85">
        <f t="shared" si="11"/>
        <v>0</v>
      </c>
      <c r="J121" s="51">
        <f t="shared" si="13"/>
        <v>0</v>
      </c>
      <c r="K121" s="85">
        <f t="shared" si="10"/>
        <v>0</v>
      </c>
    </row>
    <row r="122" spans="1:11" ht="84" x14ac:dyDescent="0.2">
      <c r="A122" s="40">
        <v>316442</v>
      </c>
      <c r="B122" s="50" t="s">
        <v>255</v>
      </c>
      <c r="C122" s="51">
        <v>282036.2</v>
      </c>
      <c r="D122" s="51">
        <v>0</v>
      </c>
      <c r="E122" s="51">
        <v>181306</v>
      </c>
      <c r="F122" s="51">
        <v>0</v>
      </c>
      <c r="G122" s="51"/>
      <c r="H122" s="51">
        <f t="shared" si="12"/>
        <v>0</v>
      </c>
      <c r="I122" s="85">
        <f t="shared" si="11"/>
        <v>0</v>
      </c>
      <c r="J122" s="51">
        <f t="shared" si="13"/>
        <v>0</v>
      </c>
      <c r="K122" s="85">
        <f t="shared" si="10"/>
        <v>0</v>
      </c>
    </row>
    <row r="123" spans="1:11" ht="84" x14ac:dyDescent="0.2">
      <c r="A123" s="40">
        <v>316463</v>
      </c>
      <c r="B123" s="50" t="s">
        <v>256</v>
      </c>
      <c r="C123" s="51">
        <v>182400.8</v>
      </c>
      <c r="D123" s="51">
        <v>0</v>
      </c>
      <c r="E123" s="51">
        <v>120631</v>
      </c>
      <c r="F123" s="51">
        <v>0</v>
      </c>
      <c r="G123" s="51"/>
      <c r="H123" s="51">
        <f t="shared" si="12"/>
        <v>0</v>
      </c>
      <c r="I123" s="85">
        <f t="shared" si="11"/>
        <v>0</v>
      </c>
      <c r="J123" s="51">
        <f t="shared" si="13"/>
        <v>0</v>
      </c>
      <c r="K123" s="85">
        <f t="shared" si="10"/>
        <v>0</v>
      </c>
    </row>
    <row r="124" spans="1:11" ht="84" x14ac:dyDescent="0.2">
      <c r="A124" s="40">
        <v>316465</v>
      </c>
      <c r="B124" s="50" t="s">
        <v>257</v>
      </c>
      <c r="C124" s="51">
        <v>182400.8</v>
      </c>
      <c r="D124" s="51">
        <v>0</v>
      </c>
      <c r="E124" s="51">
        <v>60316</v>
      </c>
      <c r="F124" s="51">
        <v>0</v>
      </c>
      <c r="G124" s="51"/>
      <c r="H124" s="51">
        <f t="shared" si="12"/>
        <v>0</v>
      </c>
      <c r="I124" s="85">
        <f t="shared" si="11"/>
        <v>0</v>
      </c>
      <c r="J124" s="51">
        <f t="shared" si="13"/>
        <v>0</v>
      </c>
      <c r="K124" s="85">
        <f t="shared" si="10"/>
        <v>0</v>
      </c>
    </row>
    <row r="125" spans="1:11" ht="84" x14ac:dyDescent="0.2">
      <c r="A125" s="40">
        <v>316471</v>
      </c>
      <c r="B125" s="50" t="s">
        <v>258</v>
      </c>
      <c r="C125" s="51">
        <v>271101.2</v>
      </c>
      <c r="D125" s="51">
        <v>0</v>
      </c>
      <c r="E125" s="51">
        <v>180946</v>
      </c>
      <c r="F125" s="51">
        <v>0</v>
      </c>
      <c r="G125" s="51"/>
      <c r="H125" s="51">
        <f t="shared" si="12"/>
        <v>0</v>
      </c>
      <c r="I125" s="85">
        <f t="shared" si="11"/>
        <v>0</v>
      </c>
      <c r="J125" s="51">
        <f t="shared" si="13"/>
        <v>0</v>
      </c>
      <c r="K125" s="85">
        <f t="shared" si="10"/>
        <v>0</v>
      </c>
    </row>
    <row r="126" spans="1:11" ht="84" x14ac:dyDescent="0.2">
      <c r="A126" s="40">
        <v>316472</v>
      </c>
      <c r="B126" s="50" t="s">
        <v>259</v>
      </c>
      <c r="C126" s="51">
        <v>271101.2</v>
      </c>
      <c r="D126" s="51">
        <v>0</v>
      </c>
      <c r="E126" s="51">
        <v>180946</v>
      </c>
      <c r="F126" s="51">
        <v>0</v>
      </c>
      <c r="G126" s="51"/>
      <c r="H126" s="51">
        <f t="shared" si="12"/>
        <v>0</v>
      </c>
      <c r="I126" s="85">
        <f t="shared" si="11"/>
        <v>0</v>
      </c>
      <c r="J126" s="51">
        <f t="shared" si="13"/>
        <v>0</v>
      </c>
      <c r="K126" s="85">
        <f t="shared" si="10"/>
        <v>0</v>
      </c>
    </row>
    <row r="127" spans="1:11" ht="84" x14ac:dyDescent="0.2">
      <c r="A127" s="40">
        <v>316477</v>
      </c>
      <c r="B127" s="50" t="s">
        <v>260</v>
      </c>
      <c r="C127" s="51">
        <v>271101.2</v>
      </c>
      <c r="D127" s="51">
        <v>0</v>
      </c>
      <c r="E127" s="51">
        <v>180946</v>
      </c>
      <c r="F127" s="51">
        <v>0</v>
      </c>
      <c r="G127" s="51"/>
      <c r="H127" s="51">
        <f t="shared" si="12"/>
        <v>0</v>
      </c>
      <c r="I127" s="85">
        <f t="shared" si="11"/>
        <v>0</v>
      </c>
      <c r="J127" s="51">
        <f t="shared" si="13"/>
        <v>0</v>
      </c>
      <c r="K127" s="85">
        <f t="shared" si="10"/>
        <v>0</v>
      </c>
    </row>
    <row r="128" spans="1:11" ht="84" x14ac:dyDescent="0.2">
      <c r="A128" s="40">
        <v>316480</v>
      </c>
      <c r="B128" s="50" t="s">
        <v>261</v>
      </c>
      <c r="C128" s="51">
        <v>182400.8</v>
      </c>
      <c r="D128" s="51">
        <v>0</v>
      </c>
      <c r="E128" s="51">
        <v>120631</v>
      </c>
      <c r="F128" s="51">
        <v>0</v>
      </c>
      <c r="G128" s="51"/>
      <c r="H128" s="51">
        <f t="shared" si="12"/>
        <v>0</v>
      </c>
      <c r="I128" s="85">
        <f t="shared" si="11"/>
        <v>0</v>
      </c>
      <c r="J128" s="51">
        <f t="shared" si="13"/>
        <v>0</v>
      </c>
      <c r="K128" s="85">
        <f t="shared" si="10"/>
        <v>0</v>
      </c>
    </row>
    <row r="129" spans="1:11" ht="84" x14ac:dyDescent="0.2">
      <c r="A129" s="40">
        <v>316483</v>
      </c>
      <c r="B129" s="50" t="s">
        <v>262</v>
      </c>
      <c r="C129" s="51">
        <v>280015</v>
      </c>
      <c r="D129" s="51">
        <v>0</v>
      </c>
      <c r="E129" s="51">
        <v>85907</v>
      </c>
      <c r="F129" s="51">
        <v>0</v>
      </c>
      <c r="G129" s="51"/>
      <c r="H129" s="51">
        <f t="shared" si="12"/>
        <v>0</v>
      </c>
      <c r="I129" s="85">
        <f t="shared" si="11"/>
        <v>0</v>
      </c>
      <c r="J129" s="51">
        <f t="shared" si="13"/>
        <v>0</v>
      </c>
      <c r="K129" s="85">
        <f t="shared" si="10"/>
        <v>0</v>
      </c>
    </row>
    <row r="130" spans="1:11" ht="84" x14ac:dyDescent="0.2">
      <c r="A130" s="40">
        <v>316485</v>
      </c>
      <c r="B130" s="50" t="s">
        <v>263</v>
      </c>
      <c r="C130" s="51">
        <v>280015</v>
      </c>
      <c r="D130" s="51">
        <v>0</v>
      </c>
      <c r="E130" s="51">
        <v>85907</v>
      </c>
      <c r="F130" s="51">
        <v>0</v>
      </c>
      <c r="G130" s="51"/>
      <c r="H130" s="51">
        <f t="shared" si="12"/>
        <v>0</v>
      </c>
      <c r="I130" s="85">
        <f t="shared" si="11"/>
        <v>0</v>
      </c>
      <c r="J130" s="51">
        <f t="shared" si="13"/>
        <v>0</v>
      </c>
      <c r="K130" s="85">
        <f t="shared" si="10"/>
        <v>0</v>
      </c>
    </row>
    <row r="131" spans="1:11" ht="84" x14ac:dyDescent="0.2">
      <c r="A131" s="40">
        <v>316486</v>
      </c>
      <c r="B131" s="50" t="s">
        <v>264</v>
      </c>
      <c r="C131" s="51">
        <v>280015</v>
      </c>
      <c r="D131" s="51">
        <v>0</v>
      </c>
      <c r="E131" s="51">
        <v>85907</v>
      </c>
      <c r="F131" s="51">
        <v>0</v>
      </c>
      <c r="G131" s="51"/>
      <c r="H131" s="51">
        <f t="shared" si="12"/>
        <v>0</v>
      </c>
      <c r="I131" s="85">
        <f t="shared" si="11"/>
        <v>0</v>
      </c>
      <c r="J131" s="51">
        <f t="shared" si="13"/>
        <v>0</v>
      </c>
      <c r="K131" s="85">
        <f t="shared" si="10"/>
        <v>0</v>
      </c>
    </row>
    <row r="132" spans="1:11" ht="84" x14ac:dyDescent="0.2">
      <c r="A132" s="40">
        <v>316491</v>
      </c>
      <c r="B132" s="50" t="s">
        <v>265</v>
      </c>
      <c r="C132" s="51">
        <v>275003.90000000002</v>
      </c>
      <c r="D132" s="51">
        <v>0</v>
      </c>
      <c r="E132" s="51">
        <v>86027</v>
      </c>
      <c r="F132" s="51">
        <v>0</v>
      </c>
      <c r="G132" s="51"/>
      <c r="H132" s="51">
        <f t="shared" si="12"/>
        <v>0</v>
      </c>
      <c r="I132" s="85">
        <f t="shared" si="11"/>
        <v>0</v>
      </c>
      <c r="J132" s="51">
        <f t="shared" si="13"/>
        <v>0</v>
      </c>
      <c r="K132" s="85">
        <f t="shared" si="10"/>
        <v>0</v>
      </c>
    </row>
    <row r="133" spans="1:11" ht="84" x14ac:dyDescent="0.2">
      <c r="A133" s="40">
        <v>316476</v>
      </c>
      <c r="B133" s="50" t="s">
        <v>266</v>
      </c>
      <c r="C133" s="51">
        <v>275003.90000000002</v>
      </c>
      <c r="D133" s="51">
        <v>0</v>
      </c>
      <c r="E133" s="51">
        <v>86027</v>
      </c>
      <c r="F133" s="51">
        <v>0</v>
      </c>
      <c r="G133" s="51"/>
      <c r="H133" s="51">
        <f t="shared" si="12"/>
        <v>0</v>
      </c>
      <c r="I133" s="85">
        <f t="shared" si="11"/>
        <v>0</v>
      </c>
      <c r="J133" s="51">
        <f t="shared" si="13"/>
        <v>0</v>
      </c>
      <c r="K133" s="85">
        <f t="shared" si="10"/>
        <v>0</v>
      </c>
    </row>
    <row r="134" spans="1:11" ht="84" x14ac:dyDescent="0.2">
      <c r="A134" s="40">
        <v>316468</v>
      </c>
      <c r="B134" s="50" t="s">
        <v>267</v>
      </c>
      <c r="C134" s="51">
        <v>275003.90000000002</v>
      </c>
      <c r="D134" s="51">
        <v>0</v>
      </c>
      <c r="E134" s="51">
        <v>86027</v>
      </c>
      <c r="F134" s="51">
        <v>0</v>
      </c>
      <c r="G134" s="51"/>
      <c r="H134" s="51">
        <f t="shared" si="12"/>
        <v>0</v>
      </c>
      <c r="I134" s="85">
        <f t="shared" si="11"/>
        <v>0</v>
      </c>
      <c r="J134" s="51">
        <f t="shared" si="13"/>
        <v>0</v>
      </c>
      <c r="K134" s="85">
        <f t="shared" si="10"/>
        <v>0</v>
      </c>
    </row>
    <row r="135" spans="1:11" ht="84" x14ac:dyDescent="0.2">
      <c r="A135" s="40">
        <v>316502</v>
      </c>
      <c r="B135" s="50" t="s">
        <v>268</v>
      </c>
      <c r="C135" s="51">
        <v>287785</v>
      </c>
      <c r="D135" s="51">
        <v>0</v>
      </c>
      <c r="E135" s="51">
        <v>181306</v>
      </c>
      <c r="F135" s="51">
        <v>0</v>
      </c>
      <c r="G135" s="51"/>
      <c r="H135" s="51">
        <f t="shared" si="12"/>
        <v>0</v>
      </c>
      <c r="I135" s="85">
        <f t="shared" si="11"/>
        <v>0</v>
      </c>
      <c r="J135" s="51">
        <f t="shared" si="13"/>
        <v>0</v>
      </c>
      <c r="K135" s="85">
        <f t="shared" si="10"/>
        <v>0</v>
      </c>
    </row>
    <row r="136" spans="1:11" ht="84" x14ac:dyDescent="0.2">
      <c r="A136" s="40">
        <v>316522</v>
      </c>
      <c r="B136" s="50" t="s">
        <v>269</v>
      </c>
      <c r="C136" s="51">
        <v>274949</v>
      </c>
      <c r="D136" s="51">
        <v>0</v>
      </c>
      <c r="E136" s="51">
        <v>86027</v>
      </c>
      <c r="F136" s="51">
        <v>0</v>
      </c>
      <c r="G136" s="51"/>
      <c r="H136" s="51">
        <f t="shared" si="12"/>
        <v>0</v>
      </c>
      <c r="I136" s="85">
        <f t="shared" si="11"/>
        <v>0</v>
      </c>
      <c r="J136" s="51">
        <f t="shared" si="13"/>
        <v>0</v>
      </c>
      <c r="K136" s="85">
        <f t="shared" si="10"/>
        <v>0</v>
      </c>
    </row>
    <row r="137" spans="1:11" ht="84" x14ac:dyDescent="0.2">
      <c r="A137" s="40">
        <v>316473</v>
      </c>
      <c r="B137" s="50" t="s">
        <v>270</v>
      </c>
      <c r="C137" s="51">
        <v>292703</v>
      </c>
      <c r="D137" s="51">
        <v>0</v>
      </c>
      <c r="E137" s="51">
        <v>181306</v>
      </c>
      <c r="F137" s="51">
        <v>0</v>
      </c>
      <c r="G137" s="51"/>
      <c r="H137" s="51">
        <f t="shared" si="12"/>
        <v>0</v>
      </c>
      <c r="I137" s="85">
        <f t="shared" si="11"/>
        <v>0</v>
      </c>
      <c r="J137" s="51">
        <f t="shared" si="13"/>
        <v>0</v>
      </c>
      <c r="K137" s="85">
        <f t="shared" si="10"/>
        <v>0</v>
      </c>
    </row>
    <row r="138" spans="1:11" ht="84" x14ac:dyDescent="0.2">
      <c r="A138" s="40">
        <v>316492</v>
      </c>
      <c r="B138" s="50" t="s">
        <v>271</v>
      </c>
      <c r="C138" s="51">
        <v>287785</v>
      </c>
      <c r="D138" s="51">
        <v>0</v>
      </c>
      <c r="E138" s="51">
        <v>181306</v>
      </c>
      <c r="F138" s="51">
        <v>0</v>
      </c>
      <c r="G138" s="51"/>
      <c r="H138" s="51">
        <f t="shared" si="12"/>
        <v>0</v>
      </c>
      <c r="I138" s="85">
        <f t="shared" si="11"/>
        <v>0</v>
      </c>
      <c r="J138" s="51">
        <f t="shared" si="13"/>
        <v>0</v>
      </c>
      <c r="K138" s="85">
        <f t="shared" si="10"/>
        <v>0</v>
      </c>
    </row>
    <row r="139" spans="1:11" ht="84" x14ac:dyDescent="0.2">
      <c r="A139" s="40">
        <v>316514</v>
      </c>
      <c r="B139" s="50" t="s">
        <v>272</v>
      </c>
      <c r="C139" s="51">
        <v>295162</v>
      </c>
      <c r="D139" s="51">
        <v>0</v>
      </c>
      <c r="E139" s="51">
        <v>120871</v>
      </c>
      <c r="F139" s="51">
        <v>0</v>
      </c>
      <c r="G139" s="51"/>
      <c r="H139" s="51">
        <f t="shared" si="12"/>
        <v>0</v>
      </c>
      <c r="I139" s="85">
        <f t="shared" si="11"/>
        <v>0</v>
      </c>
      <c r="J139" s="51">
        <f t="shared" si="13"/>
        <v>0</v>
      </c>
      <c r="K139" s="85">
        <f t="shared" si="10"/>
        <v>0</v>
      </c>
    </row>
    <row r="140" spans="1:11" ht="84" x14ac:dyDescent="0.2">
      <c r="A140" s="40">
        <v>316526</v>
      </c>
      <c r="B140" s="50" t="s">
        <v>273</v>
      </c>
      <c r="C140" s="51">
        <v>274946.11</v>
      </c>
      <c r="D140" s="51">
        <v>0</v>
      </c>
      <c r="E140" s="51">
        <v>86027</v>
      </c>
      <c r="F140" s="51">
        <v>0</v>
      </c>
      <c r="G140" s="51"/>
      <c r="H140" s="51">
        <f t="shared" si="12"/>
        <v>0</v>
      </c>
      <c r="I140" s="85">
        <f t="shared" si="11"/>
        <v>0</v>
      </c>
      <c r="J140" s="51">
        <f t="shared" si="13"/>
        <v>0</v>
      </c>
      <c r="K140" s="85">
        <f t="shared" si="10"/>
        <v>0</v>
      </c>
    </row>
    <row r="141" spans="1:11" ht="84" x14ac:dyDescent="0.2">
      <c r="A141" s="40">
        <v>316436</v>
      </c>
      <c r="B141" s="50" t="s">
        <v>274</v>
      </c>
      <c r="C141" s="51">
        <v>287785</v>
      </c>
      <c r="D141" s="51">
        <v>0</v>
      </c>
      <c r="E141" s="51">
        <v>181306</v>
      </c>
      <c r="F141" s="51">
        <v>0</v>
      </c>
      <c r="G141" s="51"/>
      <c r="H141" s="51">
        <f t="shared" si="12"/>
        <v>0</v>
      </c>
      <c r="I141" s="85">
        <f t="shared" si="11"/>
        <v>0</v>
      </c>
      <c r="J141" s="51">
        <f t="shared" si="13"/>
        <v>0</v>
      </c>
      <c r="K141" s="85">
        <f t="shared" si="10"/>
        <v>0</v>
      </c>
    </row>
    <row r="142" spans="1:11" ht="84" x14ac:dyDescent="0.2">
      <c r="A142" s="40">
        <v>316467</v>
      </c>
      <c r="B142" s="50" t="s">
        <v>275</v>
      </c>
      <c r="C142" s="51">
        <v>297621</v>
      </c>
      <c r="D142" s="51">
        <v>0</v>
      </c>
      <c r="E142" s="51">
        <v>181306</v>
      </c>
      <c r="F142" s="51">
        <v>0</v>
      </c>
      <c r="G142" s="51"/>
      <c r="H142" s="51">
        <f t="shared" si="12"/>
        <v>0</v>
      </c>
      <c r="I142" s="85">
        <f t="shared" si="11"/>
        <v>0</v>
      </c>
      <c r="J142" s="51">
        <f t="shared" si="13"/>
        <v>0</v>
      </c>
      <c r="K142" s="85">
        <f t="shared" si="10"/>
        <v>0</v>
      </c>
    </row>
    <row r="143" spans="1:11" ht="84" x14ac:dyDescent="0.2">
      <c r="A143" s="40">
        <v>316528</v>
      </c>
      <c r="B143" s="50" t="s">
        <v>276</v>
      </c>
      <c r="C143" s="51">
        <v>274946</v>
      </c>
      <c r="D143" s="51">
        <v>0</v>
      </c>
      <c r="E143" s="51">
        <v>86027</v>
      </c>
      <c r="F143" s="51">
        <v>0</v>
      </c>
      <c r="G143" s="51"/>
      <c r="H143" s="51">
        <f t="shared" si="12"/>
        <v>0</v>
      </c>
      <c r="I143" s="85">
        <f t="shared" si="11"/>
        <v>0</v>
      </c>
      <c r="J143" s="51">
        <f t="shared" si="13"/>
        <v>0</v>
      </c>
      <c r="K143" s="85">
        <f t="shared" si="10"/>
        <v>0</v>
      </c>
    </row>
    <row r="144" spans="1:11" ht="72" x14ac:dyDescent="0.2">
      <c r="A144" s="40">
        <v>316414</v>
      </c>
      <c r="B144" s="50" t="s">
        <v>277</v>
      </c>
      <c r="C144" s="51">
        <v>274946.01</v>
      </c>
      <c r="D144" s="51">
        <v>0</v>
      </c>
      <c r="E144" s="51">
        <v>86027</v>
      </c>
      <c r="F144" s="51">
        <v>0</v>
      </c>
      <c r="G144" s="51"/>
      <c r="H144" s="51">
        <f t="shared" si="12"/>
        <v>0</v>
      </c>
      <c r="I144" s="85">
        <f t="shared" si="11"/>
        <v>0</v>
      </c>
      <c r="J144" s="51">
        <f t="shared" si="13"/>
        <v>0</v>
      </c>
      <c r="K144" s="85">
        <f t="shared" si="10"/>
        <v>0</v>
      </c>
    </row>
    <row r="145" spans="1:11" ht="84" x14ac:dyDescent="0.2">
      <c r="A145" s="40">
        <v>316494</v>
      </c>
      <c r="B145" s="50" t="s">
        <v>278</v>
      </c>
      <c r="C145" s="51">
        <v>193044.8</v>
      </c>
      <c r="D145" s="51">
        <v>0</v>
      </c>
      <c r="E145" s="51">
        <v>120871</v>
      </c>
      <c r="F145" s="51">
        <v>0</v>
      </c>
      <c r="G145" s="51"/>
      <c r="H145" s="51">
        <f t="shared" si="12"/>
        <v>0</v>
      </c>
      <c r="I145" s="85">
        <f t="shared" si="11"/>
        <v>0</v>
      </c>
      <c r="J145" s="51">
        <f t="shared" si="13"/>
        <v>0</v>
      </c>
      <c r="K145" s="85">
        <f t="shared" si="10"/>
        <v>0</v>
      </c>
    </row>
    <row r="146" spans="1:11" ht="84" x14ac:dyDescent="0.2">
      <c r="A146" s="40">
        <v>316532</v>
      </c>
      <c r="B146" s="50" t="s">
        <v>279</v>
      </c>
      <c r="C146" s="51">
        <v>274946</v>
      </c>
      <c r="D146" s="51">
        <v>0</v>
      </c>
      <c r="E146" s="51">
        <v>86027</v>
      </c>
      <c r="F146" s="51">
        <v>0</v>
      </c>
      <c r="G146" s="51"/>
      <c r="H146" s="51">
        <f t="shared" si="12"/>
        <v>0</v>
      </c>
      <c r="I146" s="85">
        <f t="shared" si="11"/>
        <v>0</v>
      </c>
      <c r="J146" s="51">
        <f t="shared" si="13"/>
        <v>0</v>
      </c>
      <c r="K146" s="85">
        <f t="shared" si="10"/>
        <v>0</v>
      </c>
    </row>
    <row r="147" spans="1:11" ht="72" x14ac:dyDescent="0.2">
      <c r="A147" s="40">
        <v>316536</v>
      </c>
      <c r="B147" s="50" t="s">
        <v>280</v>
      </c>
      <c r="C147" s="51">
        <v>274946.01</v>
      </c>
      <c r="D147" s="51">
        <v>0</v>
      </c>
      <c r="E147" s="51">
        <v>86027</v>
      </c>
      <c r="F147" s="51">
        <v>0</v>
      </c>
      <c r="G147" s="51"/>
      <c r="H147" s="51">
        <f t="shared" si="12"/>
        <v>0</v>
      </c>
      <c r="I147" s="85">
        <f t="shared" si="11"/>
        <v>0</v>
      </c>
      <c r="J147" s="51">
        <f t="shared" si="13"/>
        <v>0</v>
      </c>
      <c r="K147" s="85">
        <f t="shared" si="10"/>
        <v>0</v>
      </c>
    </row>
    <row r="148" spans="1:11" ht="72" x14ac:dyDescent="0.2">
      <c r="A148" s="40">
        <v>316538</v>
      </c>
      <c r="B148" s="50" t="s">
        <v>281</v>
      </c>
      <c r="C148" s="51">
        <v>274946.01</v>
      </c>
      <c r="D148" s="51">
        <v>0</v>
      </c>
      <c r="E148" s="51">
        <v>86027</v>
      </c>
      <c r="F148" s="51">
        <v>0</v>
      </c>
      <c r="G148" s="51"/>
      <c r="H148" s="51">
        <f t="shared" si="12"/>
        <v>0</v>
      </c>
      <c r="I148" s="85">
        <f t="shared" si="11"/>
        <v>0</v>
      </c>
      <c r="J148" s="51">
        <f t="shared" si="13"/>
        <v>0</v>
      </c>
      <c r="K148" s="85">
        <f t="shared" si="10"/>
        <v>0</v>
      </c>
    </row>
    <row r="149" spans="1:11" ht="84" x14ac:dyDescent="0.2">
      <c r="A149" s="40">
        <v>316540</v>
      </c>
      <c r="B149" s="50" t="s">
        <v>282</v>
      </c>
      <c r="C149" s="51">
        <v>274946.01</v>
      </c>
      <c r="D149" s="51">
        <v>0</v>
      </c>
      <c r="E149" s="51">
        <v>86027</v>
      </c>
      <c r="F149" s="51">
        <v>0</v>
      </c>
      <c r="G149" s="51"/>
      <c r="H149" s="51">
        <f t="shared" si="12"/>
        <v>0</v>
      </c>
      <c r="I149" s="85">
        <f t="shared" si="11"/>
        <v>0</v>
      </c>
      <c r="J149" s="51">
        <f t="shared" si="13"/>
        <v>0</v>
      </c>
      <c r="K149" s="85">
        <f t="shared" si="10"/>
        <v>0</v>
      </c>
    </row>
    <row r="150" spans="1:11" ht="84" x14ac:dyDescent="0.2">
      <c r="A150" s="40">
        <v>316505</v>
      </c>
      <c r="B150" s="50" t="s">
        <v>283</v>
      </c>
      <c r="C150" s="51">
        <v>159450.79999999999</v>
      </c>
      <c r="D150" s="51">
        <v>0</v>
      </c>
      <c r="E150" s="51">
        <v>120871</v>
      </c>
      <c r="F150" s="51">
        <v>0</v>
      </c>
      <c r="G150" s="51"/>
      <c r="H150" s="51">
        <f t="shared" si="12"/>
        <v>0</v>
      </c>
      <c r="I150" s="85">
        <f t="shared" si="11"/>
        <v>0</v>
      </c>
      <c r="J150" s="51">
        <f t="shared" si="13"/>
        <v>0</v>
      </c>
      <c r="K150" s="85">
        <f t="shared" si="10"/>
        <v>0</v>
      </c>
    </row>
    <row r="151" spans="1:11" ht="72" x14ac:dyDescent="0.2">
      <c r="A151" s="40">
        <v>316541</v>
      </c>
      <c r="B151" s="50" t="s">
        <v>284</v>
      </c>
      <c r="C151" s="51">
        <v>274946.01</v>
      </c>
      <c r="D151" s="51">
        <v>0</v>
      </c>
      <c r="E151" s="51">
        <v>86027</v>
      </c>
      <c r="F151" s="51">
        <v>0</v>
      </c>
      <c r="G151" s="51"/>
      <c r="H151" s="51">
        <f t="shared" si="12"/>
        <v>0</v>
      </c>
      <c r="I151" s="85">
        <f t="shared" si="11"/>
        <v>0</v>
      </c>
      <c r="J151" s="51">
        <f t="shared" si="13"/>
        <v>0</v>
      </c>
      <c r="K151" s="85">
        <f t="shared" si="10"/>
        <v>0</v>
      </c>
    </row>
    <row r="152" spans="1:11" ht="84" x14ac:dyDescent="0.2">
      <c r="A152" s="40">
        <v>316545</v>
      </c>
      <c r="B152" s="50" t="s">
        <v>285</v>
      </c>
      <c r="C152" s="51">
        <v>275005.12</v>
      </c>
      <c r="D152" s="51">
        <v>0</v>
      </c>
      <c r="E152" s="51">
        <v>86027</v>
      </c>
      <c r="F152" s="51">
        <v>0</v>
      </c>
      <c r="G152" s="51"/>
      <c r="H152" s="51">
        <f t="shared" si="12"/>
        <v>0</v>
      </c>
      <c r="I152" s="85">
        <f t="shared" si="11"/>
        <v>0</v>
      </c>
      <c r="J152" s="51">
        <f t="shared" si="13"/>
        <v>0</v>
      </c>
      <c r="K152" s="85">
        <f t="shared" si="10"/>
        <v>0</v>
      </c>
    </row>
    <row r="153" spans="1:11" ht="84" x14ac:dyDescent="0.2">
      <c r="A153" s="40">
        <v>316548</v>
      </c>
      <c r="B153" s="50" t="s">
        <v>286</v>
      </c>
      <c r="C153" s="51">
        <v>287785</v>
      </c>
      <c r="D153" s="51">
        <v>0</v>
      </c>
      <c r="E153" s="51">
        <v>60436</v>
      </c>
      <c r="F153" s="51">
        <v>0</v>
      </c>
      <c r="G153" s="51"/>
      <c r="H153" s="51">
        <f t="shared" si="12"/>
        <v>0</v>
      </c>
      <c r="I153" s="85">
        <f t="shared" si="11"/>
        <v>0</v>
      </c>
      <c r="J153" s="51">
        <f t="shared" si="13"/>
        <v>0</v>
      </c>
      <c r="K153" s="85">
        <f t="shared" si="10"/>
        <v>0</v>
      </c>
    </row>
    <row r="154" spans="1:11" ht="84" x14ac:dyDescent="0.2">
      <c r="A154" s="40">
        <v>316543</v>
      </c>
      <c r="B154" s="50" t="s">
        <v>287</v>
      </c>
      <c r="C154" s="51">
        <v>275005.12</v>
      </c>
      <c r="D154" s="51">
        <v>0</v>
      </c>
      <c r="E154" s="51">
        <v>86027</v>
      </c>
      <c r="F154" s="51">
        <v>0</v>
      </c>
      <c r="G154" s="51"/>
      <c r="H154" s="51">
        <f t="shared" si="12"/>
        <v>0</v>
      </c>
      <c r="I154" s="85">
        <f t="shared" si="11"/>
        <v>0</v>
      </c>
      <c r="J154" s="51">
        <f t="shared" si="13"/>
        <v>0</v>
      </c>
      <c r="K154" s="85">
        <f t="shared" si="10"/>
        <v>0</v>
      </c>
    </row>
    <row r="155" spans="1:11" ht="84" x14ac:dyDescent="0.2">
      <c r="A155" s="40">
        <v>316544</v>
      </c>
      <c r="B155" s="50" t="s">
        <v>288</v>
      </c>
      <c r="C155" s="51">
        <v>275005.12</v>
      </c>
      <c r="D155" s="51">
        <v>0</v>
      </c>
      <c r="E155" s="51">
        <v>86027</v>
      </c>
      <c r="F155" s="51">
        <v>0</v>
      </c>
      <c r="G155" s="51"/>
      <c r="H155" s="51">
        <f t="shared" si="12"/>
        <v>0</v>
      </c>
      <c r="I155" s="85">
        <f t="shared" si="11"/>
        <v>0</v>
      </c>
      <c r="J155" s="51">
        <f t="shared" si="13"/>
        <v>0</v>
      </c>
      <c r="K155" s="85">
        <f t="shared" si="10"/>
        <v>0</v>
      </c>
    </row>
    <row r="156" spans="1:11" ht="72" x14ac:dyDescent="0.2">
      <c r="A156" s="40">
        <v>316551</v>
      </c>
      <c r="B156" s="50" t="s">
        <v>289</v>
      </c>
      <c r="C156" s="51">
        <v>275005.12</v>
      </c>
      <c r="D156" s="51">
        <v>0</v>
      </c>
      <c r="E156" s="51">
        <v>86027</v>
      </c>
      <c r="F156" s="51">
        <v>0</v>
      </c>
      <c r="G156" s="51"/>
      <c r="H156" s="51">
        <f t="shared" si="12"/>
        <v>0</v>
      </c>
      <c r="I156" s="85">
        <f t="shared" si="11"/>
        <v>0</v>
      </c>
      <c r="J156" s="51">
        <f t="shared" si="13"/>
        <v>0</v>
      </c>
      <c r="K156" s="85">
        <f t="shared" si="10"/>
        <v>0</v>
      </c>
    </row>
    <row r="157" spans="1:11" ht="84" x14ac:dyDescent="0.2">
      <c r="A157" s="40">
        <v>316533</v>
      </c>
      <c r="B157" s="50" t="s">
        <v>290</v>
      </c>
      <c r="C157" s="51">
        <v>287785</v>
      </c>
      <c r="D157" s="51">
        <v>0</v>
      </c>
      <c r="E157" s="51">
        <v>60436</v>
      </c>
      <c r="F157" s="51">
        <v>0</v>
      </c>
      <c r="G157" s="51"/>
      <c r="H157" s="51">
        <f t="shared" si="12"/>
        <v>0</v>
      </c>
      <c r="I157" s="85">
        <f t="shared" si="11"/>
        <v>0</v>
      </c>
      <c r="J157" s="51">
        <f t="shared" si="13"/>
        <v>0</v>
      </c>
      <c r="K157" s="85">
        <f t="shared" si="10"/>
        <v>0</v>
      </c>
    </row>
    <row r="158" spans="1:11" ht="60" x14ac:dyDescent="0.2">
      <c r="A158" s="40">
        <v>316549</v>
      </c>
      <c r="B158" s="50" t="s">
        <v>291</v>
      </c>
      <c r="C158" s="51">
        <v>275003.90000000002</v>
      </c>
      <c r="D158" s="51">
        <v>0</v>
      </c>
      <c r="E158" s="51">
        <v>86027</v>
      </c>
      <c r="F158" s="51">
        <v>0</v>
      </c>
      <c r="G158" s="51"/>
      <c r="H158" s="51">
        <f t="shared" si="12"/>
        <v>0</v>
      </c>
      <c r="I158" s="85">
        <f t="shared" si="11"/>
        <v>0</v>
      </c>
      <c r="J158" s="51">
        <f t="shared" si="13"/>
        <v>0</v>
      </c>
      <c r="K158" s="85">
        <f t="shared" ref="K158:K221" si="14">J158/C158%</f>
        <v>0</v>
      </c>
    </row>
    <row r="159" spans="1:11" ht="60" x14ac:dyDescent="0.2">
      <c r="A159" s="40">
        <v>316547</v>
      </c>
      <c r="B159" s="50" t="s">
        <v>292</v>
      </c>
      <c r="C159" s="51">
        <v>275003.90000000002</v>
      </c>
      <c r="D159" s="51">
        <v>0</v>
      </c>
      <c r="E159" s="51">
        <v>86027</v>
      </c>
      <c r="F159" s="51">
        <v>0</v>
      </c>
      <c r="G159" s="51"/>
      <c r="H159" s="51">
        <f t="shared" si="12"/>
        <v>0</v>
      </c>
      <c r="I159" s="85">
        <f t="shared" si="11"/>
        <v>0</v>
      </c>
      <c r="J159" s="51">
        <f t="shared" si="13"/>
        <v>0</v>
      </c>
      <c r="K159" s="85">
        <f t="shared" si="14"/>
        <v>0</v>
      </c>
    </row>
    <row r="160" spans="1:11" ht="84" x14ac:dyDescent="0.2">
      <c r="A160" s="40">
        <v>316336</v>
      </c>
      <c r="B160" s="50" t="s">
        <v>293</v>
      </c>
      <c r="C160" s="51">
        <v>235503.5</v>
      </c>
      <c r="D160" s="51">
        <v>0</v>
      </c>
      <c r="E160" s="51">
        <v>181306</v>
      </c>
      <c r="F160" s="51">
        <v>0</v>
      </c>
      <c r="G160" s="51"/>
      <c r="H160" s="51">
        <f t="shared" si="12"/>
        <v>0</v>
      </c>
      <c r="I160" s="85">
        <f t="shared" si="11"/>
        <v>0</v>
      </c>
      <c r="J160" s="51">
        <f t="shared" si="13"/>
        <v>0</v>
      </c>
      <c r="K160" s="85">
        <f t="shared" si="14"/>
        <v>0</v>
      </c>
    </row>
    <row r="161" spans="1:11" ht="84" x14ac:dyDescent="0.2">
      <c r="A161" s="40">
        <v>316335</v>
      </c>
      <c r="B161" s="50" t="s">
        <v>294</v>
      </c>
      <c r="C161" s="51">
        <v>235504</v>
      </c>
      <c r="D161" s="51">
        <v>0</v>
      </c>
      <c r="E161" s="51">
        <v>181306</v>
      </c>
      <c r="F161" s="51">
        <v>0</v>
      </c>
      <c r="G161" s="51"/>
      <c r="H161" s="51">
        <f t="shared" si="12"/>
        <v>0</v>
      </c>
      <c r="I161" s="85">
        <f t="shared" si="11"/>
        <v>0</v>
      </c>
      <c r="J161" s="51">
        <f t="shared" si="13"/>
        <v>0</v>
      </c>
      <c r="K161" s="85">
        <f t="shared" si="14"/>
        <v>0</v>
      </c>
    </row>
    <row r="162" spans="1:11" ht="84" x14ac:dyDescent="0.2">
      <c r="A162" s="40">
        <v>316581</v>
      </c>
      <c r="B162" s="50" t="s">
        <v>295</v>
      </c>
      <c r="C162" s="51">
        <v>271101.2</v>
      </c>
      <c r="D162" s="51">
        <v>0</v>
      </c>
      <c r="E162" s="51">
        <v>180946</v>
      </c>
      <c r="F162" s="51">
        <v>0</v>
      </c>
      <c r="G162" s="51"/>
      <c r="H162" s="51">
        <f t="shared" si="12"/>
        <v>0</v>
      </c>
      <c r="I162" s="85">
        <f t="shared" si="11"/>
        <v>0</v>
      </c>
      <c r="J162" s="51">
        <f t="shared" si="13"/>
        <v>0</v>
      </c>
      <c r="K162" s="85">
        <f t="shared" si="14"/>
        <v>0</v>
      </c>
    </row>
    <row r="163" spans="1:11" ht="84" x14ac:dyDescent="0.2">
      <c r="A163" s="40">
        <v>316600</v>
      </c>
      <c r="B163" s="50" t="s">
        <v>296</v>
      </c>
      <c r="C163" s="51">
        <v>271101.2</v>
      </c>
      <c r="D163" s="51">
        <v>0</v>
      </c>
      <c r="E163" s="51">
        <v>180946</v>
      </c>
      <c r="F163" s="51">
        <v>0</v>
      </c>
      <c r="G163" s="51"/>
      <c r="H163" s="51">
        <f t="shared" si="12"/>
        <v>0</v>
      </c>
      <c r="I163" s="85">
        <f t="shared" si="11"/>
        <v>0</v>
      </c>
      <c r="J163" s="51">
        <f t="shared" si="13"/>
        <v>0</v>
      </c>
      <c r="K163" s="85">
        <f t="shared" si="14"/>
        <v>0</v>
      </c>
    </row>
    <row r="164" spans="1:11" ht="84" x14ac:dyDescent="0.2">
      <c r="A164" s="40">
        <v>316609</v>
      </c>
      <c r="B164" s="50" t="s">
        <v>297</v>
      </c>
      <c r="C164" s="51">
        <v>271101.2</v>
      </c>
      <c r="D164" s="51">
        <v>0</v>
      </c>
      <c r="E164" s="51">
        <v>180946</v>
      </c>
      <c r="F164" s="51">
        <v>0</v>
      </c>
      <c r="G164" s="51"/>
      <c r="H164" s="51">
        <f t="shared" si="12"/>
        <v>0</v>
      </c>
      <c r="I164" s="85">
        <f t="shared" si="11"/>
        <v>0</v>
      </c>
      <c r="J164" s="51">
        <f t="shared" si="13"/>
        <v>0</v>
      </c>
      <c r="K164" s="85">
        <f t="shared" si="14"/>
        <v>0</v>
      </c>
    </row>
    <row r="165" spans="1:11" ht="84" x14ac:dyDescent="0.2">
      <c r="A165" s="40">
        <v>316599</v>
      </c>
      <c r="B165" s="50" t="s">
        <v>298</v>
      </c>
      <c r="C165" s="51">
        <v>275003.90000000002</v>
      </c>
      <c r="D165" s="51">
        <v>0</v>
      </c>
      <c r="E165" s="51">
        <v>86027</v>
      </c>
      <c r="F165" s="51">
        <v>0</v>
      </c>
      <c r="G165" s="51"/>
      <c r="H165" s="51">
        <f t="shared" si="12"/>
        <v>0</v>
      </c>
      <c r="I165" s="85">
        <f t="shared" si="11"/>
        <v>0</v>
      </c>
      <c r="J165" s="51">
        <f t="shared" si="13"/>
        <v>0</v>
      </c>
      <c r="K165" s="85">
        <f t="shared" si="14"/>
        <v>0</v>
      </c>
    </row>
    <row r="166" spans="1:11" ht="84" x14ac:dyDescent="0.2">
      <c r="A166" s="40">
        <v>316610</v>
      </c>
      <c r="B166" s="50" t="s">
        <v>299</v>
      </c>
      <c r="C166" s="51">
        <v>182400.8</v>
      </c>
      <c r="D166" s="51">
        <v>0</v>
      </c>
      <c r="E166" s="51">
        <v>120631</v>
      </c>
      <c r="F166" s="51">
        <v>0</v>
      </c>
      <c r="G166" s="51"/>
      <c r="H166" s="51">
        <f t="shared" si="12"/>
        <v>0</v>
      </c>
      <c r="I166" s="85">
        <f t="shared" si="11"/>
        <v>0</v>
      </c>
      <c r="J166" s="51">
        <f t="shared" si="13"/>
        <v>0</v>
      </c>
      <c r="K166" s="85">
        <f t="shared" si="14"/>
        <v>0</v>
      </c>
    </row>
    <row r="167" spans="1:11" ht="84" x14ac:dyDescent="0.2">
      <c r="A167" s="40">
        <v>316604</v>
      </c>
      <c r="B167" s="50" t="s">
        <v>300</v>
      </c>
      <c r="C167" s="51">
        <v>287785</v>
      </c>
      <c r="D167" s="51">
        <v>0</v>
      </c>
      <c r="E167" s="51">
        <v>120871</v>
      </c>
      <c r="F167" s="51">
        <v>0</v>
      </c>
      <c r="G167" s="51"/>
      <c r="H167" s="51">
        <f t="shared" si="12"/>
        <v>0</v>
      </c>
      <c r="I167" s="85">
        <f t="shared" si="11"/>
        <v>0</v>
      </c>
      <c r="J167" s="51">
        <f t="shared" si="13"/>
        <v>0</v>
      </c>
      <c r="K167" s="85">
        <f t="shared" si="14"/>
        <v>0</v>
      </c>
    </row>
    <row r="168" spans="1:11" ht="84" x14ac:dyDescent="0.2">
      <c r="A168" s="40">
        <v>316616</v>
      </c>
      <c r="B168" s="50" t="s">
        <v>301</v>
      </c>
      <c r="C168" s="51">
        <v>182400.8</v>
      </c>
      <c r="D168" s="51">
        <v>0</v>
      </c>
      <c r="E168" s="51">
        <v>120631</v>
      </c>
      <c r="F168" s="51">
        <v>0</v>
      </c>
      <c r="G168" s="51"/>
      <c r="H168" s="51">
        <f t="shared" si="12"/>
        <v>0</v>
      </c>
      <c r="I168" s="85">
        <f t="shared" si="11"/>
        <v>0</v>
      </c>
      <c r="J168" s="51">
        <f t="shared" si="13"/>
        <v>0</v>
      </c>
      <c r="K168" s="85">
        <f t="shared" si="14"/>
        <v>0</v>
      </c>
    </row>
    <row r="169" spans="1:11" ht="84" x14ac:dyDescent="0.2">
      <c r="A169" s="40">
        <v>316607</v>
      </c>
      <c r="B169" s="50" t="s">
        <v>302</v>
      </c>
      <c r="C169" s="51">
        <v>287785</v>
      </c>
      <c r="D169" s="51">
        <v>0</v>
      </c>
      <c r="E169" s="51">
        <v>181306</v>
      </c>
      <c r="F169" s="51">
        <v>0</v>
      </c>
      <c r="G169" s="51"/>
      <c r="H169" s="51">
        <f t="shared" si="12"/>
        <v>0</v>
      </c>
      <c r="I169" s="85">
        <f t="shared" si="11"/>
        <v>0</v>
      </c>
      <c r="J169" s="51">
        <f t="shared" si="13"/>
        <v>0</v>
      </c>
      <c r="K169" s="85">
        <f t="shared" si="14"/>
        <v>0</v>
      </c>
    </row>
    <row r="170" spans="1:11" ht="84" x14ac:dyDescent="0.2">
      <c r="A170" s="40">
        <v>316624</v>
      </c>
      <c r="B170" s="50" t="s">
        <v>303</v>
      </c>
      <c r="C170" s="51">
        <v>271101.2</v>
      </c>
      <c r="D170" s="51">
        <v>0</v>
      </c>
      <c r="E170" s="51">
        <v>180946</v>
      </c>
      <c r="F170" s="51">
        <v>0</v>
      </c>
      <c r="G170" s="51"/>
      <c r="H170" s="51">
        <f t="shared" si="12"/>
        <v>0</v>
      </c>
      <c r="I170" s="85">
        <f t="shared" si="11"/>
        <v>0</v>
      </c>
      <c r="J170" s="51">
        <f t="shared" si="13"/>
        <v>0</v>
      </c>
      <c r="K170" s="85">
        <f t="shared" si="14"/>
        <v>0</v>
      </c>
    </row>
    <row r="171" spans="1:11" ht="84" x14ac:dyDescent="0.2">
      <c r="A171" s="40">
        <v>316618</v>
      </c>
      <c r="B171" s="50" t="s">
        <v>304</v>
      </c>
      <c r="C171" s="51">
        <v>274946</v>
      </c>
      <c r="D171" s="51">
        <v>0</v>
      </c>
      <c r="E171" s="51">
        <v>86027</v>
      </c>
      <c r="F171" s="51">
        <v>0</v>
      </c>
      <c r="G171" s="51"/>
      <c r="H171" s="51">
        <f t="shared" si="12"/>
        <v>0</v>
      </c>
      <c r="I171" s="85">
        <f t="shared" si="11"/>
        <v>0</v>
      </c>
      <c r="J171" s="51">
        <f t="shared" si="13"/>
        <v>0</v>
      </c>
      <c r="K171" s="85">
        <f t="shared" si="14"/>
        <v>0</v>
      </c>
    </row>
    <row r="172" spans="1:11" ht="84" x14ac:dyDescent="0.2">
      <c r="A172" s="40">
        <v>316498</v>
      </c>
      <c r="B172" s="50" t="s">
        <v>305</v>
      </c>
      <c r="C172" s="51">
        <v>275003.90000000002</v>
      </c>
      <c r="D172" s="51">
        <v>0</v>
      </c>
      <c r="E172" s="51">
        <v>86027</v>
      </c>
      <c r="F172" s="51">
        <v>0</v>
      </c>
      <c r="G172" s="51"/>
      <c r="H172" s="51">
        <f t="shared" si="12"/>
        <v>0</v>
      </c>
      <c r="I172" s="85">
        <f t="shared" si="11"/>
        <v>0</v>
      </c>
      <c r="J172" s="51">
        <f t="shared" si="13"/>
        <v>0</v>
      </c>
      <c r="K172" s="85">
        <f t="shared" si="14"/>
        <v>0</v>
      </c>
    </row>
    <row r="173" spans="1:11" ht="84" x14ac:dyDescent="0.2">
      <c r="A173" s="40">
        <v>316602</v>
      </c>
      <c r="B173" s="50" t="s">
        <v>306</v>
      </c>
      <c r="C173" s="51">
        <v>274946</v>
      </c>
      <c r="D173" s="51">
        <v>0</v>
      </c>
      <c r="E173" s="51">
        <v>86027</v>
      </c>
      <c r="F173" s="51">
        <v>0</v>
      </c>
      <c r="G173" s="51"/>
      <c r="H173" s="51">
        <f t="shared" si="12"/>
        <v>0</v>
      </c>
      <c r="I173" s="85">
        <f t="shared" ref="I173:I236" si="15">H173/E173%</f>
        <v>0</v>
      </c>
      <c r="J173" s="51">
        <f t="shared" si="13"/>
        <v>0</v>
      </c>
      <c r="K173" s="85">
        <f t="shared" si="14"/>
        <v>0</v>
      </c>
    </row>
    <row r="174" spans="1:11" ht="84" x14ac:dyDescent="0.2">
      <c r="A174" s="40">
        <v>316633</v>
      </c>
      <c r="B174" s="50" t="s">
        <v>307</v>
      </c>
      <c r="C174" s="51">
        <v>280015</v>
      </c>
      <c r="D174" s="51">
        <v>0</v>
      </c>
      <c r="E174" s="51">
        <v>85907</v>
      </c>
      <c r="F174" s="51">
        <v>0</v>
      </c>
      <c r="G174" s="51"/>
      <c r="H174" s="51">
        <f t="shared" ref="H174:H237" si="16">SUM(F174:G174)</f>
        <v>0</v>
      </c>
      <c r="I174" s="85">
        <f t="shared" si="15"/>
        <v>0</v>
      </c>
      <c r="J174" s="51">
        <f t="shared" si="13"/>
        <v>0</v>
      </c>
      <c r="K174" s="85">
        <f t="shared" si="14"/>
        <v>0</v>
      </c>
    </row>
    <row r="175" spans="1:11" ht="84" x14ac:dyDescent="0.2">
      <c r="A175" s="40">
        <v>316595</v>
      </c>
      <c r="B175" s="50" t="s">
        <v>308</v>
      </c>
      <c r="C175" s="51">
        <v>299389.3</v>
      </c>
      <c r="D175" s="51">
        <v>0</v>
      </c>
      <c r="E175" s="51">
        <v>180946</v>
      </c>
      <c r="F175" s="51">
        <v>0</v>
      </c>
      <c r="G175" s="51"/>
      <c r="H175" s="51">
        <f t="shared" si="16"/>
        <v>0</v>
      </c>
      <c r="I175" s="85">
        <f t="shared" si="15"/>
        <v>0</v>
      </c>
      <c r="J175" s="51">
        <f t="shared" ref="J175:J238" si="17">D175+H175</f>
        <v>0</v>
      </c>
      <c r="K175" s="85">
        <f t="shared" si="14"/>
        <v>0</v>
      </c>
    </row>
    <row r="176" spans="1:11" ht="84" x14ac:dyDescent="0.2">
      <c r="A176" s="40">
        <v>316275</v>
      </c>
      <c r="B176" s="50" t="s">
        <v>309</v>
      </c>
      <c r="C176" s="51">
        <v>15644</v>
      </c>
      <c r="D176" s="51">
        <v>0</v>
      </c>
      <c r="E176" s="51">
        <v>120871</v>
      </c>
      <c r="F176" s="51">
        <v>0</v>
      </c>
      <c r="G176" s="51"/>
      <c r="H176" s="51">
        <f t="shared" si="16"/>
        <v>0</v>
      </c>
      <c r="I176" s="85">
        <f t="shared" si="15"/>
        <v>0</v>
      </c>
      <c r="J176" s="51">
        <f t="shared" si="17"/>
        <v>0</v>
      </c>
      <c r="K176" s="85">
        <f t="shared" si="14"/>
        <v>0</v>
      </c>
    </row>
    <row r="177" spans="1:11" ht="84" x14ac:dyDescent="0.2">
      <c r="A177" s="40">
        <v>316619</v>
      </c>
      <c r="B177" s="50" t="s">
        <v>310</v>
      </c>
      <c r="C177" s="51">
        <v>275005.12</v>
      </c>
      <c r="D177" s="51">
        <v>0</v>
      </c>
      <c r="E177" s="51">
        <v>172052</v>
      </c>
      <c r="F177" s="51">
        <v>0</v>
      </c>
      <c r="G177" s="51"/>
      <c r="H177" s="51">
        <f t="shared" si="16"/>
        <v>0</v>
      </c>
      <c r="I177" s="85">
        <f t="shared" si="15"/>
        <v>0</v>
      </c>
      <c r="J177" s="51">
        <f t="shared" si="17"/>
        <v>0</v>
      </c>
      <c r="K177" s="85">
        <f t="shared" si="14"/>
        <v>0</v>
      </c>
    </row>
    <row r="178" spans="1:11" ht="84" x14ac:dyDescent="0.2">
      <c r="A178" s="40">
        <v>316453</v>
      </c>
      <c r="B178" s="50" t="s">
        <v>311</v>
      </c>
      <c r="C178" s="51">
        <v>287785</v>
      </c>
      <c r="D178" s="51">
        <v>0</v>
      </c>
      <c r="E178" s="51">
        <v>181306</v>
      </c>
      <c r="F178" s="51">
        <v>0</v>
      </c>
      <c r="G178" s="51"/>
      <c r="H178" s="51">
        <f t="shared" si="16"/>
        <v>0</v>
      </c>
      <c r="I178" s="85">
        <f t="shared" si="15"/>
        <v>0</v>
      </c>
      <c r="J178" s="51">
        <f t="shared" si="17"/>
        <v>0</v>
      </c>
      <c r="K178" s="85">
        <f t="shared" si="14"/>
        <v>0</v>
      </c>
    </row>
    <row r="179" spans="1:11" ht="84" x14ac:dyDescent="0.2">
      <c r="A179" s="40">
        <v>316478</v>
      </c>
      <c r="B179" s="50" t="s">
        <v>312</v>
      </c>
      <c r="C179" s="51">
        <v>275003.90000000002</v>
      </c>
      <c r="D179" s="51">
        <v>0</v>
      </c>
      <c r="E179" s="51">
        <v>86027</v>
      </c>
      <c r="F179" s="51">
        <v>0</v>
      </c>
      <c r="G179" s="51"/>
      <c r="H179" s="51">
        <f t="shared" si="16"/>
        <v>0</v>
      </c>
      <c r="I179" s="85">
        <f t="shared" si="15"/>
        <v>0</v>
      </c>
      <c r="J179" s="51">
        <f t="shared" si="17"/>
        <v>0</v>
      </c>
      <c r="K179" s="85">
        <f t="shared" si="14"/>
        <v>0</v>
      </c>
    </row>
    <row r="180" spans="1:11" ht="60" x14ac:dyDescent="0.2">
      <c r="A180" s="40">
        <v>316454</v>
      </c>
      <c r="B180" s="50" t="s">
        <v>313</v>
      </c>
      <c r="C180" s="51">
        <v>275005.12</v>
      </c>
      <c r="D180" s="51">
        <v>0</v>
      </c>
      <c r="E180" s="51">
        <v>86027</v>
      </c>
      <c r="F180" s="51">
        <v>0</v>
      </c>
      <c r="G180" s="51"/>
      <c r="H180" s="51">
        <f t="shared" si="16"/>
        <v>0</v>
      </c>
      <c r="I180" s="85">
        <f t="shared" si="15"/>
        <v>0</v>
      </c>
      <c r="J180" s="51">
        <f t="shared" si="17"/>
        <v>0</v>
      </c>
      <c r="K180" s="85">
        <f t="shared" si="14"/>
        <v>0</v>
      </c>
    </row>
    <row r="181" spans="1:11" ht="60" x14ac:dyDescent="0.2">
      <c r="A181" s="40">
        <v>316556</v>
      </c>
      <c r="B181" s="50" t="s">
        <v>314</v>
      </c>
      <c r="C181" s="51">
        <v>275003.90000000002</v>
      </c>
      <c r="D181" s="51">
        <v>0</v>
      </c>
      <c r="E181" s="51">
        <v>86027</v>
      </c>
      <c r="F181" s="51">
        <v>0</v>
      </c>
      <c r="G181" s="51"/>
      <c r="H181" s="51">
        <f t="shared" si="16"/>
        <v>0</v>
      </c>
      <c r="I181" s="85">
        <f t="shared" si="15"/>
        <v>0</v>
      </c>
      <c r="J181" s="51">
        <f t="shared" si="17"/>
        <v>0</v>
      </c>
      <c r="K181" s="85">
        <f t="shared" si="14"/>
        <v>0</v>
      </c>
    </row>
    <row r="182" spans="1:11" ht="84" x14ac:dyDescent="0.2">
      <c r="A182" s="40">
        <v>316441</v>
      </c>
      <c r="B182" s="50" t="s">
        <v>315</v>
      </c>
      <c r="C182" s="51">
        <v>287785</v>
      </c>
      <c r="D182" s="51">
        <v>0</v>
      </c>
      <c r="E182" s="51">
        <v>302175</v>
      </c>
      <c r="F182" s="51">
        <v>0</v>
      </c>
      <c r="G182" s="51"/>
      <c r="H182" s="51">
        <f t="shared" si="16"/>
        <v>0</v>
      </c>
      <c r="I182" s="85">
        <f t="shared" si="15"/>
        <v>0</v>
      </c>
      <c r="J182" s="51">
        <f t="shared" si="17"/>
        <v>0</v>
      </c>
      <c r="K182" s="85">
        <f t="shared" si="14"/>
        <v>0</v>
      </c>
    </row>
    <row r="183" spans="1:11" ht="84" x14ac:dyDescent="0.2">
      <c r="A183" s="40">
        <v>316638</v>
      </c>
      <c r="B183" s="50" t="s">
        <v>316</v>
      </c>
      <c r="C183" s="51">
        <v>274946</v>
      </c>
      <c r="D183" s="51">
        <v>0</v>
      </c>
      <c r="E183" s="51">
        <v>86027</v>
      </c>
      <c r="F183" s="51">
        <v>0</v>
      </c>
      <c r="G183" s="51"/>
      <c r="H183" s="51">
        <f t="shared" si="16"/>
        <v>0</v>
      </c>
      <c r="I183" s="85">
        <f t="shared" si="15"/>
        <v>0</v>
      </c>
      <c r="J183" s="51">
        <f t="shared" si="17"/>
        <v>0</v>
      </c>
      <c r="K183" s="85">
        <f t="shared" si="14"/>
        <v>0</v>
      </c>
    </row>
    <row r="184" spans="1:11" ht="60" x14ac:dyDescent="0.2">
      <c r="A184" s="40">
        <v>316553</v>
      </c>
      <c r="B184" s="50" t="s">
        <v>317</v>
      </c>
      <c r="C184" s="51">
        <v>275003.90000000002</v>
      </c>
      <c r="D184" s="51">
        <v>0</v>
      </c>
      <c r="E184" s="51">
        <v>86027</v>
      </c>
      <c r="F184" s="51">
        <v>0</v>
      </c>
      <c r="G184" s="51"/>
      <c r="H184" s="51">
        <f t="shared" si="16"/>
        <v>0</v>
      </c>
      <c r="I184" s="85">
        <f t="shared" si="15"/>
        <v>0</v>
      </c>
      <c r="J184" s="51">
        <f t="shared" si="17"/>
        <v>0</v>
      </c>
      <c r="K184" s="85">
        <f t="shared" si="14"/>
        <v>0</v>
      </c>
    </row>
    <row r="185" spans="1:11" ht="84" x14ac:dyDescent="0.2">
      <c r="A185" s="40">
        <v>316639</v>
      </c>
      <c r="B185" s="50" t="s">
        <v>318</v>
      </c>
      <c r="C185" s="51">
        <v>93700.4</v>
      </c>
      <c r="D185" s="51">
        <v>0</v>
      </c>
      <c r="E185" s="51">
        <v>60316</v>
      </c>
      <c r="F185" s="51">
        <v>0</v>
      </c>
      <c r="G185" s="51"/>
      <c r="H185" s="51">
        <f t="shared" si="16"/>
        <v>0</v>
      </c>
      <c r="I185" s="85">
        <f t="shared" si="15"/>
        <v>0</v>
      </c>
      <c r="J185" s="51">
        <f t="shared" si="17"/>
        <v>0</v>
      </c>
      <c r="K185" s="85">
        <f t="shared" si="14"/>
        <v>0</v>
      </c>
    </row>
    <row r="186" spans="1:11" ht="84" x14ac:dyDescent="0.2">
      <c r="A186" s="40">
        <v>316567</v>
      </c>
      <c r="B186" s="50" t="s">
        <v>319</v>
      </c>
      <c r="C186" s="51">
        <v>274946</v>
      </c>
      <c r="D186" s="51">
        <v>0</v>
      </c>
      <c r="E186" s="51">
        <v>86027</v>
      </c>
      <c r="F186" s="51">
        <v>0</v>
      </c>
      <c r="G186" s="51"/>
      <c r="H186" s="51">
        <f t="shared" si="16"/>
        <v>0</v>
      </c>
      <c r="I186" s="85">
        <f t="shared" si="15"/>
        <v>0</v>
      </c>
      <c r="J186" s="51">
        <f t="shared" si="17"/>
        <v>0</v>
      </c>
      <c r="K186" s="85">
        <f t="shared" si="14"/>
        <v>0</v>
      </c>
    </row>
    <row r="187" spans="1:11" ht="84" x14ac:dyDescent="0.2">
      <c r="A187" s="40">
        <v>316557</v>
      </c>
      <c r="B187" s="50" t="s">
        <v>320</v>
      </c>
      <c r="C187" s="51">
        <v>287785</v>
      </c>
      <c r="D187" s="51">
        <v>0</v>
      </c>
      <c r="E187" s="51">
        <v>181306</v>
      </c>
      <c r="F187" s="51">
        <v>0</v>
      </c>
      <c r="G187" s="51"/>
      <c r="H187" s="51">
        <f t="shared" si="16"/>
        <v>0</v>
      </c>
      <c r="I187" s="85">
        <f t="shared" si="15"/>
        <v>0</v>
      </c>
      <c r="J187" s="51">
        <f t="shared" si="17"/>
        <v>0</v>
      </c>
      <c r="K187" s="85">
        <f t="shared" si="14"/>
        <v>0</v>
      </c>
    </row>
    <row r="188" spans="1:11" ht="84" x14ac:dyDescent="0.2">
      <c r="A188" s="40">
        <v>316634</v>
      </c>
      <c r="B188" s="50" t="s">
        <v>321</v>
      </c>
      <c r="C188" s="51">
        <v>275003.90000000002</v>
      </c>
      <c r="D188" s="51">
        <v>0</v>
      </c>
      <c r="E188" s="51">
        <v>86027</v>
      </c>
      <c r="F188" s="51">
        <v>0</v>
      </c>
      <c r="G188" s="51"/>
      <c r="H188" s="51">
        <f t="shared" si="16"/>
        <v>0</v>
      </c>
      <c r="I188" s="85">
        <f t="shared" si="15"/>
        <v>0</v>
      </c>
      <c r="J188" s="51">
        <f t="shared" si="17"/>
        <v>0</v>
      </c>
      <c r="K188" s="85">
        <f t="shared" si="14"/>
        <v>0</v>
      </c>
    </row>
    <row r="189" spans="1:11" ht="84" x14ac:dyDescent="0.2">
      <c r="A189" s="40">
        <v>316539</v>
      </c>
      <c r="B189" s="50" t="s">
        <v>322</v>
      </c>
      <c r="C189" s="51">
        <v>274946</v>
      </c>
      <c r="D189" s="51">
        <v>0</v>
      </c>
      <c r="E189" s="51">
        <v>86027</v>
      </c>
      <c r="F189" s="51">
        <v>0</v>
      </c>
      <c r="G189" s="51"/>
      <c r="H189" s="51">
        <f t="shared" si="16"/>
        <v>0</v>
      </c>
      <c r="I189" s="85">
        <f t="shared" si="15"/>
        <v>0</v>
      </c>
      <c r="J189" s="51">
        <f t="shared" si="17"/>
        <v>0</v>
      </c>
      <c r="K189" s="85">
        <f t="shared" si="14"/>
        <v>0</v>
      </c>
    </row>
    <row r="190" spans="1:11" ht="84" x14ac:dyDescent="0.2">
      <c r="A190" s="40">
        <v>316564</v>
      </c>
      <c r="B190" s="50" t="s">
        <v>323</v>
      </c>
      <c r="C190" s="51">
        <v>287785</v>
      </c>
      <c r="D190" s="51">
        <v>0</v>
      </c>
      <c r="E190" s="51">
        <v>181306</v>
      </c>
      <c r="F190" s="51">
        <v>0</v>
      </c>
      <c r="G190" s="51"/>
      <c r="H190" s="51">
        <f t="shared" si="16"/>
        <v>0</v>
      </c>
      <c r="I190" s="85">
        <f t="shared" si="15"/>
        <v>0</v>
      </c>
      <c r="J190" s="51">
        <f t="shared" si="17"/>
        <v>0</v>
      </c>
      <c r="K190" s="85">
        <f t="shared" si="14"/>
        <v>0</v>
      </c>
    </row>
    <row r="191" spans="1:11" ht="84" x14ac:dyDescent="0.2">
      <c r="A191" s="40">
        <v>316642</v>
      </c>
      <c r="B191" s="50" t="s">
        <v>324</v>
      </c>
      <c r="C191" s="51">
        <v>271101.2</v>
      </c>
      <c r="D191" s="51">
        <v>0</v>
      </c>
      <c r="E191" s="51">
        <v>181186</v>
      </c>
      <c r="F191" s="51">
        <v>0</v>
      </c>
      <c r="G191" s="51"/>
      <c r="H191" s="51">
        <f t="shared" si="16"/>
        <v>0</v>
      </c>
      <c r="I191" s="85">
        <f t="shared" si="15"/>
        <v>0</v>
      </c>
      <c r="J191" s="51">
        <f t="shared" si="17"/>
        <v>0</v>
      </c>
      <c r="K191" s="85">
        <f t="shared" si="14"/>
        <v>0</v>
      </c>
    </row>
    <row r="192" spans="1:11" ht="60" x14ac:dyDescent="0.2">
      <c r="A192" s="40">
        <v>316592</v>
      </c>
      <c r="B192" s="50" t="s">
        <v>325</v>
      </c>
      <c r="C192" s="51">
        <v>287785</v>
      </c>
      <c r="D192" s="51">
        <v>0</v>
      </c>
      <c r="E192" s="51">
        <v>60436</v>
      </c>
      <c r="F192" s="51">
        <v>0</v>
      </c>
      <c r="G192" s="51"/>
      <c r="H192" s="51">
        <f t="shared" si="16"/>
        <v>0</v>
      </c>
      <c r="I192" s="85">
        <f t="shared" si="15"/>
        <v>0</v>
      </c>
      <c r="J192" s="51">
        <f t="shared" si="17"/>
        <v>0</v>
      </c>
      <c r="K192" s="85">
        <f t="shared" si="14"/>
        <v>0</v>
      </c>
    </row>
    <row r="193" spans="1:11" ht="84" x14ac:dyDescent="0.2">
      <c r="A193" s="40">
        <v>316459</v>
      </c>
      <c r="B193" s="50" t="s">
        <v>326</v>
      </c>
      <c r="C193" s="51">
        <v>287785</v>
      </c>
      <c r="D193" s="51">
        <v>0</v>
      </c>
      <c r="E193" s="51">
        <v>181306</v>
      </c>
      <c r="F193" s="51">
        <v>0</v>
      </c>
      <c r="G193" s="51"/>
      <c r="H193" s="51">
        <f t="shared" si="16"/>
        <v>0</v>
      </c>
      <c r="I193" s="85">
        <f t="shared" si="15"/>
        <v>0</v>
      </c>
      <c r="J193" s="51">
        <f t="shared" si="17"/>
        <v>0</v>
      </c>
      <c r="K193" s="85">
        <f t="shared" si="14"/>
        <v>0</v>
      </c>
    </row>
    <row r="194" spans="1:11" ht="60" x14ac:dyDescent="0.2">
      <c r="A194" s="40">
        <v>316566</v>
      </c>
      <c r="B194" s="50" t="s">
        <v>327</v>
      </c>
      <c r="C194" s="51">
        <v>287785</v>
      </c>
      <c r="D194" s="51">
        <v>0</v>
      </c>
      <c r="E194" s="51">
        <v>60436</v>
      </c>
      <c r="F194" s="51">
        <v>0</v>
      </c>
      <c r="G194" s="51"/>
      <c r="H194" s="51">
        <f t="shared" si="16"/>
        <v>0</v>
      </c>
      <c r="I194" s="85">
        <f t="shared" si="15"/>
        <v>0</v>
      </c>
      <c r="J194" s="51">
        <f t="shared" si="17"/>
        <v>0</v>
      </c>
      <c r="K194" s="85">
        <f t="shared" si="14"/>
        <v>0</v>
      </c>
    </row>
    <row r="195" spans="1:11" ht="84" x14ac:dyDescent="0.2">
      <c r="A195" s="40">
        <v>316643</v>
      </c>
      <c r="B195" s="50" t="s">
        <v>328</v>
      </c>
      <c r="C195" s="51">
        <v>275005.12</v>
      </c>
      <c r="D195" s="51">
        <v>0</v>
      </c>
      <c r="E195" s="51">
        <v>86027</v>
      </c>
      <c r="F195" s="51">
        <v>0</v>
      </c>
      <c r="G195" s="51"/>
      <c r="H195" s="51">
        <f t="shared" si="16"/>
        <v>0</v>
      </c>
      <c r="I195" s="85">
        <f t="shared" si="15"/>
        <v>0</v>
      </c>
      <c r="J195" s="51">
        <f t="shared" si="17"/>
        <v>0</v>
      </c>
      <c r="K195" s="85">
        <f t="shared" si="14"/>
        <v>0</v>
      </c>
    </row>
    <row r="196" spans="1:11" ht="84" x14ac:dyDescent="0.2">
      <c r="A196" s="40">
        <v>316550</v>
      </c>
      <c r="B196" s="50" t="s">
        <v>329</v>
      </c>
      <c r="C196" s="51">
        <v>287785</v>
      </c>
      <c r="D196" s="51">
        <v>0</v>
      </c>
      <c r="E196" s="51">
        <v>241740</v>
      </c>
      <c r="F196" s="51">
        <v>0</v>
      </c>
      <c r="G196" s="51"/>
      <c r="H196" s="51">
        <f t="shared" si="16"/>
        <v>0</v>
      </c>
      <c r="I196" s="85">
        <f t="shared" si="15"/>
        <v>0</v>
      </c>
      <c r="J196" s="51">
        <f t="shared" si="17"/>
        <v>0</v>
      </c>
      <c r="K196" s="85">
        <f t="shared" si="14"/>
        <v>0</v>
      </c>
    </row>
    <row r="197" spans="1:11" ht="84" x14ac:dyDescent="0.2">
      <c r="A197" s="40">
        <v>316648</v>
      </c>
      <c r="B197" s="50" t="s">
        <v>330</v>
      </c>
      <c r="C197" s="51">
        <v>271101.2</v>
      </c>
      <c r="D197" s="51">
        <v>0</v>
      </c>
      <c r="E197" s="51">
        <v>180946</v>
      </c>
      <c r="F197" s="51">
        <v>0</v>
      </c>
      <c r="G197" s="51"/>
      <c r="H197" s="51">
        <f t="shared" si="16"/>
        <v>0</v>
      </c>
      <c r="I197" s="85">
        <f t="shared" si="15"/>
        <v>0</v>
      </c>
      <c r="J197" s="51">
        <f t="shared" si="17"/>
        <v>0</v>
      </c>
      <c r="K197" s="85">
        <f t="shared" si="14"/>
        <v>0</v>
      </c>
    </row>
    <row r="198" spans="1:11" ht="60" x14ac:dyDescent="0.2">
      <c r="A198" s="40">
        <v>316622</v>
      </c>
      <c r="B198" s="50" t="s">
        <v>331</v>
      </c>
      <c r="C198" s="51">
        <v>275003.90000000002</v>
      </c>
      <c r="D198" s="51">
        <v>0</v>
      </c>
      <c r="E198" s="51">
        <v>86027</v>
      </c>
      <c r="F198" s="51">
        <v>0</v>
      </c>
      <c r="G198" s="51"/>
      <c r="H198" s="51">
        <f t="shared" si="16"/>
        <v>0</v>
      </c>
      <c r="I198" s="85">
        <f t="shared" si="15"/>
        <v>0</v>
      </c>
      <c r="J198" s="51">
        <f t="shared" si="17"/>
        <v>0</v>
      </c>
      <c r="K198" s="85">
        <f t="shared" si="14"/>
        <v>0</v>
      </c>
    </row>
    <row r="199" spans="1:11" ht="84" x14ac:dyDescent="0.2">
      <c r="A199" s="40">
        <v>316650</v>
      </c>
      <c r="B199" s="50" t="s">
        <v>332</v>
      </c>
      <c r="C199" s="51">
        <v>280015</v>
      </c>
      <c r="D199" s="51">
        <v>0</v>
      </c>
      <c r="E199" s="51">
        <v>85907</v>
      </c>
      <c r="F199" s="51">
        <v>0</v>
      </c>
      <c r="G199" s="51"/>
      <c r="H199" s="51">
        <f t="shared" si="16"/>
        <v>0</v>
      </c>
      <c r="I199" s="85">
        <f t="shared" si="15"/>
        <v>0</v>
      </c>
      <c r="J199" s="51">
        <f t="shared" si="17"/>
        <v>0</v>
      </c>
      <c r="K199" s="85">
        <f t="shared" si="14"/>
        <v>0</v>
      </c>
    </row>
    <row r="200" spans="1:11" ht="84" x14ac:dyDescent="0.2">
      <c r="A200" s="40">
        <v>316475</v>
      </c>
      <c r="B200" s="50" t="s">
        <v>333</v>
      </c>
      <c r="C200" s="51">
        <v>287785</v>
      </c>
      <c r="D200" s="51">
        <v>0</v>
      </c>
      <c r="E200" s="51">
        <v>181306</v>
      </c>
      <c r="F200" s="51">
        <v>0</v>
      </c>
      <c r="G200" s="51"/>
      <c r="H200" s="51">
        <f t="shared" si="16"/>
        <v>0</v>
      </c>
      <c r="I200" s="85">
        <f t="shared" si="15"/>
        <v>0</v>
      </c>
      <c r="J200" s="51">
        <f t="shared" si="17"/>
        <v>0</v>
      </c>
      <c r="K200" s="85">
        <f t="shared" si="14"/>
        <v>0</v>
      </c>
    </row>
    <row r="201" spans="1:11" ht="60" x14ac:dyDescent="0.2">
      <c r="A201" s="40">
        <v>316657</v>
      </c>
      <c r="B201" s="50" t="s">
        <v>334</v>
      </c>
      <c r="C201" s="51">
        <v>182400.8</v>
      </c>
      <c r="D201" s="51">
        <v>0</v>
      </c>
      <c r="E201" s="51">
        <v>120631</v>
      </c>
      <c r="F201" s="51">
        <v>0</v>
      </c>
      <c r="G201" s="51"/>
      <c r="H201" s="51">
        <f t="shared" si="16"/>
        <v>0</v>
      </c>
      <c r="I201" s="85">
        <f t="shared" si="15"/>
        <v>0</v>
      </c>
      <c r="J201" s="51">
        <f t="shared" si="17"/>
        <v>0</v>
      </c>
      <c r="K201" s="85">
        <f t="shared" si="14"/>
        <v>0</v>
      </c>
    </row>
    <row r="202" spans="1:11" ht="84" x14ac:dyDescent="0.2">
      <c r="A202" s="40">
        <v>316662</v>
      </c>
      <c r="B202" s="50" t="s">
        <v>335</v>
      </c>
      <c r="C202" s="51">
        <v>271101.2</v>
      </c>
      <c r="D202" s="51">
        <v>0</v>
      </c>
      <c r="E202" s="51">
        <v>180946</v>
      </c>
      <c r="F202" s="51">
        <v>0</v>
      </c>
      <c r="G202" s="51"/>
      <c r="H202" s="51">
        <f t="shared" si="16"/>
        <v>0</v>
      </c>
      <c r="I202" s="85">
        <f t="shared" si="15"/>
        <v>0</v>
      </c>
      <c r="J202" s="51">
        <f t="shared" si="17"/>
        <v>0</v>
      </c>
      <c r="K202" s="85">
        <f t="shared" si="14"/>
        <v>0</v>
      </c>
    </row>
    <row r="203" spans="1:11" ht="84" x14ac:dyDescent="0.2">
      <c r="A203" s="40">
        <v>316555</v>
      </c>
      <c r="B203" s="50" t="s">
        <v>336</v>
      </c>
      <c r="C203" s="51">
        <v>287785</v>
      </c>
      <c r="D203" s="51">
        <v>0</v>
      </c>
      <c r="E203" s="51">
        <v>181306</v>
      </c>
      <c r="F203" s="51">
        <v>0</v>
      </c>
      <c r="G203" s="51"/>
      <c r="H203" s="51">
        <f t="shared" si="16"/>
        <v>0</v>
      </c>
      <c r="I203" s="85">
        <f t="shared" si="15"/>
        <v>0</v>
      </c>
      <c r="J203" s="51">
        <f t="shared" si="17"/>
        <v>0</v>
      </c>
      <c r="K203" s="85">
        <f t="shared" si="14"/>
        <v>0</v>
      </c>
    </row>
    <row r="204" spans="1:11" ht="84" x14ac:dyDescent="0.2">
      <c r="A204" s="40">
        <v>316660</v>
      </c>
      <c r="B204" s="50" t="s">
        <v>337</v>
      </c>
      <c r="C204" s="51">
        <v>299389.3</v>
      </c>
      <c r="D204" s="51">
        <v>0</v>
      </c>
      <c r="E204" s="51">
        <v>180946</v>
      </c>
      <c r="F204" s="51">
        <v>0</v>
      </c>
      <c r="G204" s="51"/>
      <c r="H204" s="51">
        <f t="shared" si="16"/>
        <v>0</v>
      </c>
      <c r="I204" s="85">
        <f t="shared" si="15"/>
        <v>0</v>
      </c>
      <c r="J204" s="51">
        <f t="shared" si="17"/>
        <v>0</v>
      </c>
      <c r="K204" s="85">
        <f t="shared" si="14"/>
        <v>0</v>
      </c>
    </row>
    <row r="205" spans="1:11" ht="84" x14ac:dyDescent="0.2">
      <c r="A205" s="40">
        <v>316668</v>
      </c>
      <c r="B205" s="50" t="s">
        <v>338</v>
      </c>
      <c r="C205" s="51">
        <v>280015</v>
      </c>
      <c r="D205" s="51">
        <v>0</v>
      </c>
      <c r="E205" s="51">
        <v>86027</v>
      </c>
      <c r="F205" s="51">
        <v>0</v>
      </c>
      <c r="G205" s="51"/>
      <c r="H205" s="51">
        <f t="shared" si="16"/>
        <v>0</v>
      </c>
      <c r="I205" s="85">
        <f t="shared" si="15"/>
        <v>0</v>
      </c>
      <c r="J205" s="51">
        <f t="shared" si="17"/>
        <v>0</v>
      </c>
      <c r="K205" s="85">
        <f t="shared" si="14"/>
        <v>0</v>
      </c>
    </row>
    <row r="206" spans="1:11" ht="84" x14ac:dyDescent="0.2">
      <c r="A206" s="40">
        <v>316672</v>
      </c>
      <c r="B206" s="50" t="s">
        <v>339</v>
      </c>
      <c r="C206" s="51">
        <v>280015</v>
      </c>
      <c r="D206" s="51">
        <v>0</v>
      </c>
      <c r="E206" s="51">
        <v>85907</v>
      </c>
      <c r="F206" s="51">
        <v>0</v>
      </c>
      <c r="G206" s="51"/>
      <c r="H206" s="51">
        <f t="shared" si="16"/>
        <v>0</v>
      </c>
      <c r="I206" s="85">
        <f t="shared" si="15"/>
        <v>0</v>
      </c>
      <c r="J206" s="51">
        <f t="shared" si="17"/>
        <v>0</v>
      </c>
      <c r="K206" s="85">
        <f t="shared" si="14"/>
        <v>0</v>
      </c>
    </row>
    <row r="207" spans="1:11" ht="84" x14ac:dyDescent="0.2">
      <c r="A207" s="40">
        <v>316667</v>
      </c>
      <c r="B207" s="50" t="s">
        <v>340</v>
      </c>
      <c r="C207" s="51">
        <v>275005.12</v>
      </c>
      <c r="D207" s="51">
        <v>0</v>
      </c>
      <c r="E207" s="51">
        <v>86027</v>
      </c>
      <c r="F207" s="51">
        <v>0</v>
      </c>
      <c r="G207" s="51"/>
      <c r="H207" s="51">
        <f t="shared" si="16"/>
        <v>0</v>
      </c>
      <c r="I207" s="85">
        <f t="shared" si="15"/>
        <v>0</v>
      </c>
      <c r="J207" s="51">
        <f t="shared" si="17"/>
        <v>0</v>
      </c>
      <c r="K207" s="85">
        <f t="shared" si="14"/>
        <v>0</v>
      </c>
    </row>
    <row r="208" spans="1:11" ht="84" x14ac:dyDescent="0.2">
      <c r="A208" s="40">
        <v>316674</v>
      </c>
      <c r="B208" s="50" t="s">
        <v>341</v>
      </c>
      <c r="C208" s="51">
        <v>182400.8</v>
      </c>
      <c r="D208" s="51">
        <v>0</v>
      </c>
      <c r="E208" s="51">
        <v>120631</v>
      </c>
      <c r="F208" s="51">
        <v>0</v>
      </c>
      <c r="G208" s="51"/>
      <c r="H208" s="51">
        <f t="shared" si="16"/>
        <v>0</v>
      </c>
      <c r="I208" s="85">
        <f t="shared" si="15"/>
        <v>0</v>
      </c>
      <c r="J208" s="51">
        <f t="shared" si="17"/>
        <v>0</v>
      </c>
      <c r="K208" s="85">
        <f t="shared" si="14"/>
        <v>0</v>
      </c>
    </row>
    <row r="209" spans="1:11" ht="84" x14ac:dyDescent="0.2">
      <c r="A209" s="40">
        <v>316637</v>
      </c>
      <c r="B209" s="50" t="s">
        <v>342</v>
      </c>
      <c r="C209" s="51">
        <v>280291.93</v>
      </c>
      <c r="D209" s="51">
        <v>0</v>
      </c>
      <c r="E209" s="51">
        <v>85907</v>
      </c>
      <c r="F209" s="51">
        <v>0</v>
      </c>
      <c r="G209" s="51"/>
      <c r="H209" s="51">
        <f t="shared" si="16"/>
        <v>0</v>
      </c>
      <c r="I209" s="85">
        <f t="shared" si="15"/>
        <v>0</v>
      </c>
      <c r="J209" s="51">
        <f t="shared" si="17"/>
        <v>0</v>
      </c>
      <c r="K209" s="85">
        <f t="shared" si="14"/>
        <v>0</v>
      </c>
    </row>
    <row r="210" spans="1:11" ht="84" x14ac:dyDescent="0.2">
      <c r="A210" s="40">
        <v>316676</v>
      </c>
      <c r="B210" s="50" t="s">
        <v>343</v>
      </c>
      <c r="C210" s="51">
        <v>93700.4</v>
      </c>
      <c r="D210" s="51">
        <v>0</v>
      </c>
      <c r="E210" s="51">
        <v>60316</v>
      </c>
      <c r="F210" s="51">
        <v>0</v>
      </c>
      <c r="G210" s="51"/>
      <c r="H210" s="51">
        <f t="shared" si="16"/>
        <v>0</v>
      </c>
      <c r="I210" s="85">
        <f t="shared" si="15"/>
        <v>0</v>
      </c>
      <c r="J210" s="51">
        <f t="shared" si="17"/>
        <v>0</v>
      </c>
      <c r="K210" s="85">
        <f t="shared" si="14"/>
        <v>0</v>
      </c>
    </row>
    <row r="211" spans="1:11" ht="84" x14ac:dyDescent="0.2">
      <c r="A211" s="40">
        <v>316628</v>
      </c>
      <c r="B211" s="50" t="s">
        <v>344</v>
      </c>
      <c r="C211" s="51">
        <v>99796.4</v>
      </c>
      <c r="D211" s="51">
        <v>0</v>
      </c>
      <c r="E211" s="51">
        <v>60316</v>
      </c>
      <c r="F211" s="51">
        <v>0</v>
      </c>
      <c r="G211" s="51"/>
      <c r="H211" s="51">
        <f t="shared" si="16"/>
        <v>0</v>
      </c>
      <c r="I211" s="85">
        <f t="shared" si="15"/>
        <v>0</v>
      </c>
      <c r="J211" s="51">
        <f t="shared" si="17"/>
        <v>0</v>
      </c>
      <c r="K211" s="85">
        <f t="shared" si="14"/>
        <v>0</v>
      </c>
    </row>
    <row r="212" spans="1:11" ht="84" x14ac:dyDescent="0.2">
      <c r="A212" s="40">
        <v>316664</v>
      </c>
      <c r="B212" s="50" t="s">
        <v>345</v>
      </c>
      <c r="C212" s="51">
        <v>224010.9</v>
      </c>
      <c r="D212" s="51">
        <v>0</v>
      </c>
      <c r="E212" s="51">
        <v>120631</v>
      </c>
      <c r="F212" s="51">
        <v>0</v>
      </c>
      <c r="G212" s="51"/>
      <c r="H212" s="51">
        <f t="shared" si="16"/>
        <v>0</v>
      </c>
      <c r="I212" s="85">
        <f t="shared" si="15"/>
        <v>0</v>
      </c>
      <c r="J212" s="51">
        <f t="shared" si="17"/>
        <v>0</v>
      </c>
      <c r="K212" s="85">
        <f t="shared" si="14"/>
        <v>0</v>
      </c>
    </row>
    <row r="213" spans="1:11" ht="84" x14ac:dyDescent="0.2">
      <c r="A213" s="40">
        <v>316681</v>
      </c>
      <c r="B213" s="50" t="s">
        <v>346</v>
      </c>
      <c r="C213" s="51">
        <v>280015</v>
      </c>
      <c r="D213" s="51">
        <v>0</v>
      </c>
      <c r="E213" s="51">
        <v>85907</v>
      </c>
      <c r="F213" s="51">
        <v>0</v>
      </c>
      <c r="G213" s="51"/>
      <c r="H213" s="51">
        <f t="shared" si="16"/>
        <v>0</v>
      </c>
      <c r="I213" s="85">
        <f t="shared" si="15"/>
        <v>0</v>
      </c>
      <c r="J213" s="51">
        <f t="shared" si="17"/>
        <v>0</v>
      </c>
      <c r="K213" s="85">
        <f t="shared" si="14"/>
        <v>0</v>
      </c>
    </row>
    <row r="214" spans="1:11" ht="84" x14ac:dyDescent="0.2">
      <c r="A214" s="40">
        <v>316655</v>
      </c>
      <c r="B214" s="50" t="s">
        <v>347</v>
      </c>
      <c r="C214" s="51">
        <v>214010.9</v>
      </c>
      <c r="D214" s="51">
        <v>0</v>
      </c>
      <c r="E214" s="51">
        <v>120631</v>
      </c>
      <c r="F214" s="51">
        <v>0</v>
      </c>
      <c r="G214" s="51"/>
      <c r="H214" s="51">
        <f t="shared" si="16"/>
        <v>0</v>
      </c>
      <c r="I214" s="85">
        <f t="shared" si="15"/>
        <v>0</v>
      </c>
      <c r="J214" s="51">
        <f t="shared" si="17"/>
        <v>0</v>
      </c>
      <c r="K214" s="85">
        <f t="shared" si="14"/>
        <v>0</v>
      </c>
    </row>
    <row r="215" spans="1:11" ht="84" x14ac:dyDescent="0.2">
      <c r="A215" s="40">
        <v>316670</v>
      </c>
      <c r="B215" s="50" t="s">
        <v>348</v>
      </c>
      <c r="C215" s="51">
        <v>280291.93</v>
      </c>
      <c r="D215" s="51">
        <v>0</v>
      </c>
      <c r="E215" s="51">
        <v>85907</v>
      </c>
      <c r="F215" s="51">
        <v>0</v>
      </c>
      <c r="G215" s="51"/>
      <c r="H215" s="51">
        <f t="shared" si="16"/>
        <v>0</v>
      </c>
      <c r="I215" s="85">
        <f t="shared" si="15"/>
        <v>0</v>
      </c>
      <c r="J215" s="51">
        <f t="shared" si="17"/>
        <v>0</v>
      </c>
      <c r="K215" s="85">
        <f t="shared" si="14"/>
        <v>0</v>
      </c>
    </row>
    <row r="216" spans="1:11" ht="84" x14ac:dyDescent="0.2">
      <c r="A216" s="40">
        <v>316678</v>
      </c>
      <c r="B216" s="50" t="s">
        <v>349</v>
      </c>
      <c r="C216" s="51">
        <v>201592.9</v>
      </c>
      <c r="D216" s="51">
        <v>0</v>
      </c>
      <c r="E216" s="51">
        <v>120631</v>
      </c>
      <c r="F216" s="51">
        <v>0</v>
      </c>
      <c r="G216" s="51"/>
      <c r="H216" s="51">
        <f t="shared" si="16"/>
        <v>0</v>
      </c>
      <c r="I216" s="85">
        <f t="shared" si="15"/>
        <v>0</v>
      </c>
      <c r="J216" s="51">
        <f t="shared" si="17"/>
        <v>0</v>
      </c>
      <c r="K216" s="85">
        <f t="shared" si="14"/>
        <v>0</v>
      </c>
    </row>
    <row r="217" spans="1:11" ht="84" x14ac:dyDescent="0.2">
      <c r="A217" s="40">
        <v>316636</v>
      </c>
      <c r="B217" s="50" t="s">
        <v>350</v>
      </c>
      <c r="C217" s="51">
        <v>214010.9</v>
      </c>
      <c r="D217" s="51">
        <v>0</v>
      </c>
      <c r="E217" s="51">
        <v>120631</v>
      </c>
      <c r="F217" s="51">
        <v>0</v>
      </c>
      <c r="G217" s="51"/>
      <c r="H217" s="51">
        <f t="shared" si="16"/>
        <v>0</v>
      </c>
      <c r="I217" s="85">
        <f t="shared" si="15"/>
        <v>0</v>
      </c>
      <c r="J217" s="51">
        <f t="shared" si="17"/>
        <v>0</v>
      </c>
      <c r="K217" s="85">
        <f t="shared" si="14"/>
        <v>0</v>
      </c>
    </row>
    <row r="218" spans="1:11" ht="84" x14ac:dyDescent="0.2">
      <c r="A218" s="40">
        <v>316685</v>
      </c>
      <c r="B218" s="50" t="s">
        <v>351</v>
      </c>
      <c r="C218" s="51">
        <v>275005.12</v>
      </c>
      <c r="D218" s="51">
        <v>0</v>
      </c>
      <c r="E218" s="51">
        <v>86027</v>
      </c>
      <c r="F218" s="51">
        <v>0</v>
      </c>
      <c r="G218" s="51"/>
      <c r="H218" s="51">
        <f t="shared" si="16"/>
        <v>0</v>
      </c>
      <c r="I218" s="85">
        <f t="shared" si="15"/>
        <v>0</v>
      </c>
      <c r="J218" s="51">
        <f t="shared" si="17"/>
        <v>0</v>
      </c>
      <c r="K218" s="85">
        <f t="shared" si="14"/>
        <v>0</v>
      </c>
    </row>
    <row r="219" spans="1:11" ht="72" x14ac:dyDescent="0.2">
      <c r="A219" s="40">
        <v>316689</v>
      </c>
      <c r="B219" s="50" t="s">
        <v>352</v>
      </c>
      <c r="C219" s="51">
        <v>280015</v>
      </c>
      <c r="D219" s="51">
        <v>0</v>
      </c>
      <c r="E219" s="51">
        <v>85907</v>
      </c>
      <c r="F219" s="51">
        <v>0</v>
      </c>
      <c r="G219" s="51"/>
      <c r="H219" s="51">
        <f t="shared" si="16"/>
        <v>0</v>
      </c>
      <c r="I219" s="85">
        <f t="shared" si="15"/>
        <v>0</v>
      </c>
      <c r="J219" s="51">
        <f t="shared" si="17"/>
        <v>0</v>
      </c>
      <c r="K219" s="85">
        <f t="shared" si="14"/>
        <v>0</v>
      </c>
    </row>
    <row r="220" spans="1:11" ht="84" x14ac:dyDescent="0.2">
      <c r="A220" s="40">
        <v>316651</v>
      </c>
      <c r="B220" s="50" t="s">
        <v>353</v>
      </c>
      <c r="C220" s="51">
        <v>299389.3</v>
      </c>
      <c r="D220" s="51">
        <v>0</v>
      </c>
      <c r="E220" s="51">
        <v>120631</v>
      </c>
      <c r="F220" s="51">
        <v>0</v>
      </c>
      <c r="G220" s="51"/>
      <c r="H220" s="51">
        <f t="shared" si="16"/>
        <v>0</v>
      </c>
      <c r="I220" s="85">
        <f t="shared" si="15"/>
        <v>0</v>
      </c>
      <c r="J220" s="51">
        <f t="shared" si="17"/>
        <v>0</v>
      </c>
      <c r="K220" s="85">
        <f t="shared" si="14"/>
        <v>0</v>
      </c>
    </row>
    <row r="221" spans="1:11" ht="84" x14ac:dyDescent="0.2">
      <c r="A221" s="40">
        <v>316694</v>
      </c>
      <c r="B221" s="50" t="s">
        <v>354</v>
      </c>
      <c r="C221" s="51">
        <v>182400.8</v>
      </c>
      <c r="D221" s="51">
        <v>0</v>
      </c>
      <c r="E221" s="51">
        <v>120631</v>
      </c>
      <c r="F221" s="51">
        <v>0</v>
      </c>
      <c r="G221" s="51"/>
      <c r="H221" s="51">
        <f t="shared" si="16"/>
        <v>0</v>
      </c>
      <c r="I221" s="85">
        <f t="shared" si="15"/>
        <v>0</v>
      </c>
      <c r="J221" s="51">
        <f t="shared" si="17"/>
        <v>0</v>
      </c>
      <c r="K221" s="85">
        <f t="shared" si="14"/>
        <v>0</v>
      </c>
    </row>
    <row r="222" spans="1:11" ht="84" x14ac:dyDescent="0.2">
      <c r="A222" s="40">
        <v>316687</v>
      </c>
      <c r="B222" s="50" t="s">
        <v>355</v>
      </c>
      <c r="C222" s="51">
        <v>280291.93</v>
      </c>
      <c r="D222" s="51">
        <v>0</v>
      </c>
      <c r="E222" s="51">
        <v>79281</v>
      </c>
      <c r="F222" s="51">
        <v>0</v>
      </c>
      <c r="G222" s="51"/>
      <c r="H222" s="51">
        <f t="shared" si="16"/>
        <v>0</v>
      </c>
      <c r="I222" s="85">
        <f t="shared" si="15"/>
        <v>0</v>
      </c>
      <c r="J222" s="51">
        <f t="shared" si="17"/>
        <v>0</v>
      </c>
      <c r="K222" s="85">
        <f t="shared" ref="K222:K285" si="18">J222/C222%</f>
        <v>0</v>
      </c>
    </row>
    <row r="223" spans="1:11" ht="84" x14ac:dyDescent="0.2">
      <c r="A223" s="40">
        <v>316697</v>
      </c>
      <c r="B223" s="50" t="s">
        <v>356</v>
      </c>
      <c r="C223" s="51">
        <v>182400.8</v>
      </c>
      <c r="D223" s="51">
        <v>0</v>
      </c>
      <c r="E223" s="51">
        <v>120631</v>
      </c>
      <c r="F223" s="51">
        <v>0</v>
      </c>
      <c r="G223" s="51"/>
      <c r="H223" s="51">
        <f t="shared" si="16"/>
        <v>0</v>
      </c>
      <c r="I223" s="85">
        <f t="shared" si="15"/>
        <v>0</v>
      </c>
      <c r="J223" s="51">
        <f t="shared" si="17"/>
        <v>0</v>
      </c>
      <c r="K223" s="85">
        <f t="shared" si="18"/>
        <v>0</v>
      </c>
    </row>
    <row r="224" spans="1:11" ht="84" x14ac:dyDescent="0.2">
      <c r="A224" s="40">
        <v>316695</v>
      </c>
      <c r="B224" s="50" t="s">
        <v>357</v>
      </c>
      <c r="C224" s="51">
        <v>297389.3</v>
      </c>
      <c r="D224" s="51">
        <v>0</v>
      </c>
      <c r="E224" s="51">
        <v>180946</v>
      </c>
      <c r="F224" s="51">
        <v>0</v>
      </c>
      <c r="G224" s="51"/>
      <c r="H224" s="51">
        <f t="shared" si="16"/>
        <v>0</v>
      </c>
      <c r="I224" s="85">
        <f t="shared" si="15"/>
        <v>0</v>
      </c>
      <c r="J224" s="51">
        <f t="shared" si="17"/>
        <v>0</v>
      </c>
      <c r="K224" s="85">
        <f t="shared" si="18"/>
        <v>0</v>
      </c>
    </row>
    <row r="225" spans="1:11" ht="84" x14ac:dyDescent="0.2">
      <c r="A225" s="40">
        <v>316698</v>
      </c>
      <c r="B225" s="50" t="s">
        <v>358</v>
      </c>
      <c r="C225" s="51">
        <v>161076.13</v>
      </c>
      <c r="D225" s="51">
        <v>0</v>
      </c>
      <c r="E225" s="51">
        <v>85907</v>
      </c>
      <c r="F225" s="51">
        <v>0</v>
      </c>
      <c r="G225" s="51"/>
      <c r="H225" s="51">
        <f t="shared" si="16"/>
        <v>0</v>
      </c>
      <c r="I225" s="85">
        <f t="shared" si="15"/>
        <v>0</v>
      </c>
      <c r="J225" s="51">
        <f t="shared" si="17"/>
        <v>0</v>
      </c>
      <c r="K225" s="85">
        <f t="shared" si="18"/>
        <v>0</v>
      </c>
    </row>
    <row r="226" spans="1:11" ht="84" x14ac:dyDescent="0.2">
      <c r="A226" s="40">
        <v>316700</v>
      </c>
      <c r="B226" s="50" t="s">
        <v>359</v>
      </c>
      <c r="C226" s="51">
        <v>271101.2</v>
      </c>
      <c r="D226" s="51">
        <v>0</v>
      </c>
      <c r="E226" s="51">
        <v>180946</v>
      </c>
      <c r="F226" s="51">
        <v>0</v>
      </c>
      <c r="G226" s="51"/>
      <c r="H226" s="51">
        <f t="shared" si="16"/>
        <v>0</v>
      </c>
      <c r="I226" s="85">
        <f t="shared" si="15"/>
        <v>0</v>
      </c>
      <c r="J226" s="51">
        <f t="shared" si="17"/>
        <v>0</v>
      </c>
      <c r="K226" s="85">
        <f t="shared" si="18"/>
        <v>0</v>
      </c>
    </row>
    <row r="227" spans="1:11" ht="84" x14ac:dyDescent="0.2">
      <c r="A227" s="40">
        <v>316701</v>
      </c>
      <c r="B227" s="50" t="s">
        <v>360</v>
      </c>
      <c r="C227" s="51">
        <v>182400.8</v>
      </c>
      <c r="D227" s="51">
        <v>0</v>
      </c>
      <c r="E227" s="51">
        <v>120631</v>
      </c>
      <c r="F227" s="51">
        <v>0</v>
      </c>
      <c r="G227" s="51"/>
      <c r="H227" s="51">
        <f t="shared" si="16"/>
        <v>0</v>
      </c>
      <c r="I227" s="85">
        <f t="shared" si="15"/>
        <v>0</v>
      </c>
      <c r="J227" s="51">
        <f t="shared" si="17"/>
        <v>0</v>
      </c>
      <c r="K227" s="85">
        <f t="shared" si="18"/>
        <v>0</v>
      </c>
    </row>
    <row r="228" spans="1:11" ht="84" x14ac:dyDescent="0.2">
      <c r="A228" s="40">
        <v>316706</v>
      </c>
      <c r="B228" s="50" t="s">
        <v>361</v>
      </c>
      <c r="C228" s="51">
        <v>271101.2</v>
      </c>
      <c r="D228" s="51">
        <v>0</v>
      </c>
      <c r="E228" s="51">
        <v>180946</v>
      </c>
      <c r="F228" s="51">
        <v>0</v>
      </c>
      <c r="G228" s="51"/>
      <c r="H228" s="51">
        <f t="shared" si="16"/>
        <v>0</v>
      </c>
      <c r="I228" s="85">
        <f t="shared" si="15"/>
        <v>0</v>
      </c>
      <c r="J228" s="51">
        <f t="shared" si="17"/>
        <v>0</v>
      </c>
      <c r="K228" s="85">
        <f t="shared" si="18"/>
        <v>0</v>
      </c>
    </row>
    <row r="229" spans="1:11" ht="84" x14ac:dyDescent="0.2">
      <c r="A229" s="40">
        <v>316703</v>
      </c>
      <c r="B229" s="50" t="s">
        <v>362</v>
      </c>
      <c r="C229" s="51">
        <v>287785</v>
      </c>
      <c r="D229" s="51">
        <v>0</v>
      </c>
      <c r="E229" s="51">
        <v>120871</v>
      </c>
      <c r="F229" s="51">
        <v>0</v>
      </c>
      <c r="G229" s="51"/>
      <c r="H229" s="51">
        <f t="shared" si="16"/>
        <v>0</v>
      </c>
      <c r="I229" s="85">
        <f t="shared" si="15"/>
        <v>0</v>
      </c>
      <c r="J229" s="51">
        <f t="shared" si="17"/>
        <v>0</v>
      </c>
      <c r="K229" s="85">
        <f t="shared" si="18"/>
        <v>0</v>
      </c>
    </row>
    <row r="230" spans="1:11" ht="84" x14ac:dyDescent="0.2">
      <c r="A230" s="40">
        <v>316708</v>
      </c>
      <c r="B230" s="50" t="s">
        <v>363</v>
      </c>
      <c r="C230" s="51">
        <v>182400.8</v>
      </c>
      <c r="D230" s="51">
        <v>0</v>
      </c>
      <c r="E230" s="51">
        <v>120631</v>
      </c>
      <c r="F230" s="51">
        <v>0</v>
      </c>
      <c r="G230" s="51"/>
      <c r="H230" s="51">
        <f t="shared" si="16"/>
        <v>0</v>
      </c>
      <c r="I230" s="85">
        <f t="shared" si="15"/>
        <v>0</v>
      </c>
      <c r="J230" s="51">
        <f t="shared" si="17"/>
        <v>0</v>
      </c>
      <c r="K230" s="85">
        <f t="shared" si="18"/>
        <v>0</v>
      </c>
    </row>
    <row r="231" spans="1:11" ht="84" x14ac:dyDescent="0.2">
      <c r="A231" s="40">
        <v>316709</v>
      </c>
      <c r="B231" s="50" t="s">
        <v>364</v>
      </c>
      <c r="C231" s="51">
        <v>271101.2</v>
      </c>
      <c r="D231" s="51">
        <v>0</v>
      </c>
      <c r="E231" s="51">
        <v>180946</v>
      </c>
      <c r="F231" s="51">
        <v>0</v>
      </c>
      <c r="G231" s="51"/>
      <c r="H231" s="51">
        <f t="shared" si="16"/>
        <v>0</v>
      </c>
      <c r="I231" s="85">
        <f t="shared" si="15"/>
        <v>0</v>
      </c>
      <c r="J231" s="51">
        <f t="shared" si="17"/>
        <v>0</v>
      </c>
      <c r="K231" s="85">
        <f t="shared" si="18"/>
        <v>0</v>
      </c>
    </row>
    <row r="232" spans="1:11" ht="84" x14ac:dyDescent="0.2">
      <c r="A232" s="40">
        <v>316710</v>
      </c>
      <c r="B232" s="50" t="s">
        <v>365</v>
      </c>
      <c r="C232" s="51">
        <v>271101.2</v>
      </c>
      <c r="D232" s="51">
        <v>0</v>
      </c>
      <c r="E232" s="51">
        <v>180946</v>
      </c>
      <c r="F232" s="51">
        <v>0</v>
      </c>
      <c r="G232" s="51"/>
      <c r="H232" s="51">
        <f t="shared" si="16"/>
        <v>0</v>
      </c>
      <c r="I232" s="85">
        <f t="shared" si="15"/>
        <v>0</v>
      </c>
      <c r="J232" s="51">
        <f t="shared" si="17"/>
        <v>0</v>
      </c>
      <c r="K232" s="85">
        <f t="shared" si="18"/>
        <v>0</v>
      </c>
    </row>
    <row r="233" spans="1:11" ht="84" x14ac:dyDescent="0.2">
      <c r="A233" s="40">
        <v>316713</v>
      </c>
      <c r="B233" s="50" t="s">
        <v>366</v>
      </c>
      <c r="C233" s="51">
        <v>271101.2</v>
      </c>
      <c r="D233" s="51">
        <v>0</v>
      </c>
      <c r="E233" s="51">
        <v>180946</v>
      </c>
      <c r="F233" s="51">
        <v>0</v>
      </c>
      <c r="G233" s="51"/>
      <c r="H233" s="51">
        <f t="shared" si="16"/>
        <v>0</v>
      </c>
      <c r="I233" s="85">
        <f t="shared" si="15"/>
        <v>0</v>
      </c>
      <c r="J233" s="51">
        <f t="shared" si="17"/>
        <v>0</v>
      </c>
      <c r="K233" s="85">
        <f t="shared" si="18"/>
        <v>0</v>
      </c>
    </row>
    <row r="234" spans="1:11" ht="84" x14ac:dyDescent="0.2">
      <c r="A234" s="40">
        <v>316699</v>
      </c>
      <c r="B234" s="50" t="s">
        <v>367</v>
      </c>
      <c r="C234" s="51">
        <v>261504</v>
      </c>
      <c r="D234" s="51">
        <v>0</v>
      </c>
      <c r="E234" s="51">
        <v>79281</v>
      </c>
      <c r="F234" s="51">
        <v>0</v>
      </c>
      <c r="G234" s="51"/>
      <c r="H234" s="51">
        <f t="shared" si="16"/>
        <v>0</v>
      </c>
      <c r="I234" s="85">
        <f t="shared" si="15"/>
        <v>0</v>
      </c>
      <c r="J234" s="51">
        <f t="shared" si="17"/>
        <v>0</v>
      </c>
      <c r="K234" s="85">
        <f t="shared" si="18"/>
        <v>0</v>
      </c>
    </row>
    <row r="235" spans="1:11" ht="84" x14ac:dyDescent="0.2">
      <c r="A235" s="40">
        <v>316704</v>
      </c>
      <c r="B235" s="50" t="s">
        <v>368</v>
      </c>
      <c r="C235" s="51">
        <v>201592</v>
      </c>
      <c r="D235" s="51">
        <v>0</v>
      </c>
      <c r="E235" s="51">
        <v>120631</v>
      </c>
      <c r="F235" s="51">
        <v>0</v>
      </c>
      <c r="G235" s="51"/>
      <c r="H235" s="51">
        <f t="shared" si="16"/>
        <v>0</v>
      </c>
      <c r="I235" s="85">
        <f t="shared" si="15"/>
        <v>0</v>
      </c>
      <c r="J235" s="51">
        <f t="shared" si="17"/>
        <v>0</v>
      </c>
      <c r="K235" s="85">
        <f t="shared" si="18"/>
        <v>0</v>
      </c>
    </row>
    <row r="236" spans="1:11" ht="84" x14ac:dyDescent="0.2">
      <c r="A236" s="40">
        <v>316724</v>
      </c>
      <c r="B236" s="50" t="s">
        <v>369</v>
      </c>
      <c r="C236" s="51">
        <v>214010.9</v>
      </c>
      <c r="D236" s="51">
        <v>0</v>
      </c>
      <c r="E236" s="51">
        <v>120631</v>
      </c>
      <c r="F236" s="51">
        <v>0</v>
      </c>
      <c r="G236" s="51"/>
      <c r="H236" s="51">
        <f t="shared" si="16"/>
        <v>0</v>
      </c>
      <c r="I236" s="85">
        <f t="shared" si="15"/>
        <v>0</v>
      </c>
      <c r="J236" s="51">
        <f t="shared" si="17"/>
        <v>0</v>
      </c>
      <c r="K236" s="85">
        <f t="shared" si="18"/>
        <v>0</v>
      </c>
    </row>
    <row r="237" spans="1:11" ht="84" x14ac:dyDescent="0.2">
      <c r="A237" s="40">
        <v>316730</v>
      </c>
      <c r="B237" s="50" t="s">
        <v>370</v>
      </c>
      <c r="C237" s="51">
        <v>299389.3</v>
      </c>
      <c r="D237" s="51">
        <v>0</v>
      </c>
      <c r="E237" s="51">
        <v>180946</v>
      </c>
      <c r="F237" s="51">
        <v>0</v>
      </c>
      <c r="G237" s="51"/>
      <c r="H237" s="51">
        <f t="shared" si="16"/>
        <v>0</v>
      </c>
      <c r="I237" s="85">
        <f t="shared" ref="I237:I300" si="19">H237/E237%</f>
        <v>0</v>
      </c>
      <c r="J237" s="51">
        <f t="shared" si="17"/>
        <v>0</v>
      </c>
      <c r="K237" s="85">
        <f t="shared" si="18"/>
        <v>0</v>
      </c>
    </row>
    <row r="238" spans="1:11" ht="84" x14ac:dyDescent="0.2">
      <c r="A238" s="40">
        <v>316735</v>
      </c>
      <c r="B238" s="50" t="s">
        <v>371</v>
      </c>
      <c r="C238" s="51">
        <v>100796.43</v>
      </c>
      <c r="D238" s="51">
        <v>0</v>
      </c>
      <c r="E238" s="51">
        <v>120631</v>
      </c>
      <c r="F238" s="51">
        <v>0</v>
      </c>
      <c r="G238" s="51"/>
      <c r="H238" s="51">
        <f t="shared" ref="H238:H301" si="20">SUM(F238:G238)</f>
        <v>0</v>
      </c>
      <c r="I238" s="85">
        <f t="shared" si="19"/>
        <v>0</v>
      </c>
      <c r="J238" s="51">
        <f t="shared" si="17"/>
        <v>0</v>
      </c>
      <c r="K238" s="85">
        <f t="shared" si="18"/>
        <v>0</v>
      </c>
    </row>
    <row r="239" spans="1:11" ht="88.5" customHeight="1" x14ac:dyDescent="0.2">
      <c r="A239" s="40">
        <v>316740</v>
      </c>
      <c r="B239" s="50" t="s">
        <v>372</v>
      </c>
      <c r="C239" s="51">
        <v>246946.41</v>
      </c>
      <c r="D239" s="51">
        <v>0</v>
      </c>
      <c r="E239" s="51">
        <v>120631</v>
      </c>
      <c r="F239" s="51">
        <v>0</v>
      </c>
      <c r="G239" s="51"/>
      <c r="H239" s="51">
        <f t="shared" si="20"/>
        <v>0</v>
      </c>
      <c r="I239" s="85">
        <f t="shared" si="19"/>
        <v>0</v>
      </c>
      <c r="J239" s="51">
        <f t="shared" ref="J239:J302" si="21">D239+H239</f>
        <v>0</v>
      </c>
      <c r="K239" s="85">
        <f t="shared" si="18"/>
        <v>0</v>
      </c>
    </row>
    <row r="240" spans="1:11" ht="60" x14ac:dyDescent="0.2">
      <c r="A240" s="40">
        <v>316742</v>
      </c>
      <c r="B240" s="50" t="s">
        <v>373</v>
      </c>
      <c r="C240" s="51">
        <v>151979.20000000001</v>
      </c>
      <c r="D240" s="51">
        <v>0</v>
      </c>
      <c r="E240" s="51">
        <v>172052</v>
      </c>
      <c r="F240" s="51">
        <v>0</v>
      </c>
      <c r="G240" s="51"/>
      <c r="H240" s="51">
        <f t="shared" si="20"/>
        <v>0</v>
      </c>
      <c r="I240" s="85">
        <f t="shared" si="19"/>
        <v>0</v>
      </c>
      <c r="J240" s="51">
        <f t="shared" si="21"/>
        <v>0</v>
      </c>
      <c r="K240" s="85">
        <f t="shared" si="18"/>
        <v>0</v>
      </c>
    </row>
    <row r="241" spans="1:11" ht="84" x14ac:dyDescent="0.2">
      <c r="A241" s="40">
        <v>316748</v>
      </c>
      <c r="B241" s="50" t="s">
        <v>374</v>
      </c>
      <c r="C241" s="51">
        <v>299389.3</v>
      </c>
      <c r="D241" s="51">
        <v>0</v>
      </c>
      <c r="E241" s="51">
        <v>180946</v>
      </c>
      <c r="F241" s="51">
        <v>0</v>
      </c>
      <c r="G241" s="51"/>
      <c r="H241" s="51">
        <f t="shared" si="20"/>
        <v>0</v>
      </c>
      <c r="I241" s="85">
        <f t="shared" si="19"/>
        <v>0</v>
      </c>
      <c r="J241" s="51">
        <f t="shared" si="21"/>
        <v>0</v>
      </c>
      <c r="K241" s="85">
        <f t="shared" si="18"/>
        <v>0</v>
      </c>
    </row>
    <row r="242" spans="1:11" ht="84" x14ac:dyDescent="0.2">
      <c r="A242" s="40">
        <v>316757</v>
      </c>
      <c r="B242" s="50" t="s">
        <v>375</v>
      </c>
      <c r="C242" s="51">
        <v>299389.3</v>
      </c>
      <c r="D242" s="51">
        <v>0</v>
      </c>
      <c r="E242" s="51">
        <v>180946</v>
      </c>
      <c r="F242" s="51">
        <v>0</v>
      </c>
      <c r="G242" s="51"/>
      <c r="H242" s="51">
        <f t="shared" si="20"/>
        <v>0</v>
      </c>
      <c r="I242" s="85">
        <f t="shared" si="19"/>
        <v>0</v>
      </c>
      <c r="J242" s="51">
        <f t="shared" si="21"/>
        <v>0</v>
      </c>
      <c r="K242" s="85">
        <f t="shared" si="18"/>
        <v>0</v>
      </c>
    </row>
    <row r="243" spans="1:11" ht="84" x14ac:dyDescent="0.2">
      <c r="A243" s="40">
        <v>316756</v>
      </c>
      <c r="B243" s="50" t="s">
        <v>376</v>
      </c>
      <c r="C243" s="51">
        <v>299389.3</v>
      </c>
      <c r="D243" s="51">
        <v>0</v>
      </c>
      <c r="E243" s="51">
        <v>180946</v>
      </c>
      <c r="F243" s="51">
        <v>0</v>
      </c>
      <c r="G243" s="51"/>
      <c r="H243" s="51">
        <f t="shared" si="20"/>
        <v>0</v>
      </c>
      <c r="I243" s="85">
        <f t="shared" si="19"/>
        <v>0</v>
      </c>
      <c r="J243" s="51">
        <f t="shared" si="21"/>
        <v>0</v>
      </c>
      <c r="K243" s="85">
        <f t="shared" si="18"/>
        <v>0</v>
      </c>
    </row>
    <row r="244" spans="1:11" ht="84" x14ac:dyDescent="0.2">
      <c r="A244" s="40">
        <v>316754</v>
      </c>
      <c r="B244" s="50" t="s">
        <v>377</v>
      </c>
      <c r="C244" s="51">
        <v>299389.3</v>
      </c>
      <c r="D244" s="51">
        <v>0</v>
      </c>
      <c r="E244" s="51">
        <v>187572</v>
      </c>
      <c r="F244" s="51">
        <v>0</v>
      </c>
      <c r="G244" s="51"/>
      <c r="H244" s="51">
        <f t="shared" si="20"/>
        <v>0</v>
      </c>
      <c r="I244" s="85">
        <f t="shared" si="19"/>
        <v>0</v>
      </c>
      <c r="J244" s="51">
        <f t="shared" si="21"/>
        <v>0</v>
      </c>
      <c r="K244" s="85">
        <f t="shared" si="18"/>
        <v>0</v>
      </c>
    </row>
    <row r="245" spans="1:11" ht="84" x14ac:dyDescent="0.2">
      <c r="A245" s="40">
        <v>316751</v>
      </c>
      <c r="B245" s="50" t="s">
        <v>378</v>
      </c>
      <c r="C245" s="51">
        <v>299389.3</v>
      </c>
      <c r="D245" s="51">
        <v>0</v>
      </c>
      <c r="E245" s="51">
        <v>180946</v>
      </c>
      <c r="F245" s="51">
        <v>0</v>
      </c>
      <c r="G245" s="51"/>
      <c r="H245" s="51">
        <f t="shared" si="20"/>
        <v>0</v>
      </c>
      <c r="I245" s="85">
        <f t="shared" si="19"/>
        <v>0</v>
      </c>
      <c r="J245" s="51">
        <f t="shared" si="21"/>
        <v>0</v>
      </c>
      <c r="K245" s="85">
        <f t="shared" si="18"/>
        <v>0</v>
      </c>
    </row>
    <row r="246" spans="1:11" ht="84" x14ac:dyDescent="0.2">
      <c r="A246" s="40">
        <v>316753</v>
      </c>
      <c r="B246" s="50" t="s">
        <v>379</v>
      </c>
      <c r="C246" s="51">
        <v>117005.5</v>
      </c>
      <c r="D246" s="51">
        <v>0</v>
      </c>
      <c r="E246" s="51">
        <v>60316</v>
      </c>
      <c r="F246" s="51">
        <v>0</v>
      </c>
      <c r="G246" s="51"/>
      <c r="H246" s="51">
        <f t="shared" si="20"/>
        <v>0</v>
      </c>
      <c r="I246" s="85">
        <f t="shared" si="19"/>
        <v>0</v>
      </c>
      <c r="J246" s="51">
        <f t="shared" si="21"/>
        <v>0</v>
      </c>
      <c r="K246" s="85">
        <f t="shared" si="18"/>
        <v>0</v>
      </c>
    </row>
    <row r="247" spans="1:11" ht="84" x14ac:dyDescent="0.2">
      <c r="A247" s="40">
        <v>316743</v>
      </c>
      <c r="B247" s="50" t="s">
        <v>380</v>
      </c>
      <c r="C247" s="51">
        <v>299389.3</v>
      </c>
      <c r="D247" s="51">
        <v>0</v>
      </c>
      <c r="E247" s="51">
        <v>180946</v>
      </c>
      <c r="F247" s="51">
        <v>0</v>
      </c>
      <c r="G247" s="51"/>
      <c r="H247" s="51">
        <f t="shared" si="20"/>
        <v>0</v>
      </c>
      <c r="I247" s="85">
        <f t="shared" si="19"/>
        <v>0</v>
      </c>
      <c r="J247" s="51">
        <f t="shared" si="21"/>
        <v>0</v>
      </c>
      <c r="K247" s="85">
        <f t="shared" si="18"/>
        <v>0</v>
      </c>
    </row>
    <row r="248" spans="1:11" ht="84" x14ac:dyDescent="0.2">
      <c r="A248" s="40">
        <v>316759</v>
      </c>
      <c r="B248" s="50" t="s">
        <v>381</v>
      </c>
      <c r="C248" s="51">
        <v>280291.93</v>
      </c>
      <c r="D248" s="51">
        <v>0</v>
      </c>
      <c r="E248" s="51">
        <v>85907</v>
      </c>
      <c r="F248" s="51">
        <v>0</v>
      </c>
      <c r="G248" s="51"/>
      <c r="H248" s="51">
        <f t="shared" si="20"/>
        <v>0</v>
      </c>
      <c r="I248" s="85">
        <f t="shared" si="19"/>
        <v>0</v>
      </c>
      <c r="J248" s="51">
        <f t="shared" si="21"/>
        <v>0</v>
      </c>
      <c r="K248" s="85">
        <f t="shared" si="18"/>
        <v>0</v>
      </c>
    </row>
    <row r="249" spans="1:11" ht="84" x14ac:dyDescent="0.2">
      <c r="A249" s="40">
        <v>316761</v>
      </c>
      <c r="B249" s="50" t="s">
        <v>382</v>
      </c>
      <c r="C249" s="51">
        <v>246946.41</v>
      </c>
      <c r="D249" s="51">
        <v>0</v>
      </c>
      <c r="E249" s="51">
        <v>127257</v>
      </c>
      <c r="F249" s="51">
        <v>0</v>
      </c>
      <c r="G249" s="51"/>
      <c r="H249" s="51">
        <f t="shared" si="20"/>
        <v>0</v>
      </c>
      <c r="I249" s="85">
        <f t="shared" si="19"/>
        <v>0</v>
      </c>
      <c r="J249" s="51">
        <f t="shared" si="21"/>
        <v>0</v>
      </c>
      <c r="K249" s="85">
        <f t="shared" si="18"/>
        <v>0</v>
      </c>
    </row>
    <row r="250" spans="1:11" ht="84" x14ac:dyDescent="0.2">
      <c r="A250" s="40">
        <v>316764</v>
      </c>
      <c r="B250" s="50" t="s">
        <v>383</v>
      </c>
      <c r="C250" s="51">
        <v>273805.83</v>
      </c>
      <c r="D250" s="51">
        <v>0</v>
      </c>
      <c r="E250" s="51">
        <v>146222</v>
      </c>
      <c r="F250" s="51">
        <v>0</v>
      </c>
      <c r="G250" s="51"/>
      <c r="H250" s="51">
        <f t="shared" si="20"/>
        <v>0</v>
      </c>
      <c r="I250" s="85">
        <f t="shared" si="19"/>
        <v>0</v>
      </c>
      <c r="J250" s="51">
        <f t="shared" si="21"/>
        <v>0</v>
      </c>
      <c r="K250" s="85">
        <f t="shared" si="18"/>
        <v>0</v>
      </c>
    </row>
    <row r="251" spans="1:11" ht="84" x14ac:dyDescent="0.2">
      <c r="A251" s="40">
        <v>316766</v>
      </c>
      <c r="B251" s="50" t="s">
        <v>384</v>
      </c>
      <c r="C251" s="51">
        <v>273749.09999999998</v>
      </c>
      <c r="D251" s="51">
        <v>0</v>
      </c>
      <c r="E251" s="51">
        <v>79281</v>
      </c>
      <c r="F251" s="51">
        <v>0</v>
      </c>
      <c r="G251" s="51"/>
      <c r="H251" s="51">
        <f t="shared" si="20"/>
        <v>0</v>
      </c>
      <c r="I251" s="85">
        <f t="shared" si="19"/>
        <v>0</v>
      </c>
      <c r="J251" s="51">
        <f t="shared" si="21"/>
        <v>0</v>
      </c>
      <c r="K251" s="85">
        <f t="shared" si="18"/>
        <v>0</v>
      </c>
    </row>
    <row r="252" spans="1:11" ht="84" x14ac:dyDescent="0.2">
      <c r="A252" s="40">
        <v>316768</v>
      </c>
      <c r="B252" s="50" t="s">
        <v>385</v>
      </c>
      <c r="C252" s="51">
        <v>284212.40000000002</v>
      </c>
      <c r="D252" s="51">
        <v>0</v>
      </c>
      <c r="E252" s="51">
        <v>79281</v>
      </c>
      <c r="F252" s="51">
        <v>0</v>
      </c>
      <c r="G252" s="51"/>
      <c r="H252" s="51">
        <f t="shared" si="20"/>
        <v>0</v>
      </c>
      <c r="I252" s="85">
        <f t="shared" si="19"/>
        <v>0</v>
      </c>
      <c r="J252" s="51">
        <f t="shared" si="21"/>
        <v>0</v>
      </c>
      <c r="K252" s="85">
        <f t="shared" si="18"/>
        <v>0</v>
      </c>
    </row>
    <row r="253" spans="1:11" ht="60" x14ac:dyDescent="0.2">
      <c r="A253" s="40">
        <v>316769</v>
      </c>
      <c r="B253" s="50" t="s">
        <v>386</v>
      </c>
      <c r="C253" s="51">
        <v>107570.4</v>
      </c>
      <c r="D253" s="51">
        <v>0</v>
      </c>
      <c r="E253" s="51">
        <v>60436</v>
      </c>
      <c r="F253" s="51">
        <v>0</v>
      </c>
      <c r="G253" s="51"/>
      <c r="H253" s="51">
        <f t="shared" si="20"/>
        <v>0</v>
      </c>
      <c r="I253" s="85">
        <f t="shared" si="19"/>
        <v>0</v>
      </c>
      <c r="J253" s="51">
        <f t="shared" si="21"/>
        <v>0</v>
      </c>
      <c r="K253" s="85">
        <f t="shared" si="18"/>
        <v>0</v>
      </c>
    </row>
    <row r="254" spans="1:11" ht="84" x14ac:dyDescent="0.2">
      <c r="A254" s="40">
        <v>316772</v>
      </c>
      <c r="B254" s="50" t="s">
        <v>387</v>
      </c>
      <c r="C254" s="51">
        <v>299389.3</v>
      </c>
      <c r="D254" s="51">
        <v>0</v>
      </c>
      <c r="E254" s="51">
        <v>180946</v>
      </c>
      <c r="F254" s="51">
        <v>0</v>
      </c>
      <c r="G254" s="51"/>
      <c r="H254" s="51">
        <f t="shared" si="20"/>
        <v>0</v>
      </c>
      <c r="I254" s="85">
        <f t="shared" si="19"/>
        <v>0</v>
      </c>
      <c r="J254" s="51">
        <f t="shared" si="21"/>
        <v>0</v>
      </c>
      <c r="K254" s="85">
        <f t="shared" si="18"/>
        <v>0</v>
      </c>
    </row>
    <row r="255" spans="1:11" ht="60" x14ac:dyDescent="0.2">
      <c r="A255" s="40">
        <v>316774</v>
      </c>
      <c r="B255" s="50" t="s">
        <v>388</v>
      </c>
      <c r="C255" s="51">
        <v>88747.199999999997</v>
      </c>
      <c r="D255" s="51">
        <v>0</v>
      </c>
      <c r="E255" s="51">
        <v>60436</v>
      </c>
      <c r="F255" s="51">
        <v>0</v>
      </c>
      <c r="G255" s="51"/>
      <c r="H255" s="51">
        <f t="shared" si="20"/>
        <v>0</v>
      </c>
      <c r="I255" s="85">
        <f t="shared" si="19"/>
        <v>0</v>
      </c>
      <c r="J255" s="51">
        <f t="shared" si="21"/>
        <v>0</v>
      </c>
      <c r="K255" s="85">
        <f t="shared" si="18"/>
        <v>0</v>
      </c>
    </row>
    <row r="256" spans="1:11" ht="60" x14ac:dyDescent="0.2">
      <c r="A256" s="40">
        <v>316775</v>
      </c>
      <c r="B256" s="50" t="s">
        <v>389</v>
      </c>
      <c r="C256" s="51">
        <v>138488.79999999999</v>
      </c>
      <c r="D256" s="51">
        <v>0</v>
      </c>
      <c r="E256" s="51">
        <v>86027</v>
      </c>
      <c r="F256" s="51">
        <v>0</v>
      </c>
      <c r="G256" s="51"/>
      <c r="H256" s="51">
        <f t="shared" si="20"/>
        <v>0</v>
      </c>
      <c r="I256" s="85">
        <f t="shared" si="19"/>
        <v>0</v>
      </c>
      <c r="J256" s="51">
        <f t="shared" si="21"/>
        <v>0</v>
      </c>
      <c r="K256" s="85">
        <f t="shared" si="18"/>
        <v>0</v>
      </c>
    </row>
    <row r="257" spans="1:11" ht="60" x14ac:dyDescent="0.2">
      <c r="A257" s="40">
        <v>316796</v>
      </c>
      <c r="B257" s="50" t="s">
        <v>390</v>
      </c>
      <c r="C257" s="51">
        <v>138488.79999999999</v>
      </c>
      <c r="D257" s="51">
        <v>0</v>
      </c>
      <c r="E257" s="51">
        <v>86027</v>
      </c>
      <c r="F257" s="51">
        <v>0</v>
      </c>
      <c r="G257" s="51"/>
      <c r="H257" s="51">
        <f t="shared" si="20"/>
        <v>0</v>
      </c>
      <c r="I257" s="85">
        <f t="shared" si="19"/>
        <v>0</v>
      </c>
      <c r="J257" s="51">
        <f t="shared" si="21"/>
        <v>0</v>
      </c>
      <c r="K257" s="85">
        <f t="shared" si="18"/>
        <v>0</v>
      </c>
    </row>
    <row r="258" spans="1:11" ht="60" x14ac:dyDescent="0.2">
      <c r="A258" s="40">
        <v>316798</v>
      </c>
      <c r="B258" s="50" t="s">
        <v>391</v>
      </c>
      <c r="C258" s="51">
        <v>151979.20000000001</v>
      </c>
      <c r="D258" s="51">
        <v>0</v>
      </c>
      <c r="E258" s="51">
        <v>172052</v>
      </c>
      <c r="F258" s="51">
        <v>0</v>
      </c>
      <c r="G258" s="51"/>
      <c r="H258" s="51">
        <f t="shared" si="20"/>
        <v>0</v>
      </c>
      <c r="I258" s="85">
        <f t="shared" si="19"/>
        <v>0</v>
      </c>
      <c r="J258" s="51">
        <f t="shared" si="21"/>
        <v>0</v>
      </c>
      <c r="K258" s="85">
        <f t="shared" si="18"/>
        <v>0</v>
      </c>
    </row>
    <row r="259" spans="1:11" ht="60" x14ac:dyDescent="0.2">
      <c r="A259" s="40">
        <v>316799</v>
      </c>
      <c r="B259" s="50" t="s">
        <v>392</v>
      </c>
      <c r="C259" s="51">
        <v>88747.199999999997</v>
      </c>
      <c r="D259" s="51">
        <v>0</v>
      </c>
      <c r="E259" s="51">
        <v>60436</v>
      </c>
      <c r="F259" s="51">
        <v>0</v>
      </c>
      <c r="G259" s="51"/>
      <c r="H259" s="51">
        <f t="shared" si="20"/>
        <v>0</v>
      </c>
      <c r="I259" s="85">
        <f t="shared" si="19"/>
        <v>0</v>
      </c>
      <c r="J259" s="51">
        <f t="shared" si="21"/>
        <v>0</v>
      </c>
      <c r="K259" s="85">
        <f t="shared" si="18"/>
        <v>0</v>
      </c>
    </row>
    <row r="260" spans="1:11" ht="60" x14ac:dyDescent="0.2">
      <c r="A260" s="40">
        <v>316802</v>
      </c>
      <c r="B260" s="50" t="s">
        <v>393</v>
      </c>
      <c r="C260" s="51">
        <v>107570.4</v>
      </c>
      <c r="D260" s="51">
        <v>0</v>
      </c>
      <c r="E260" s="51">
        <v>60436</v>
      </c>
      <c r="F260" s="51">
        <v>0</v>
      </c>
      <c r="G260" s="51"/>
      <c r="H260" s="51">
        <f t="shared" si="20"/>
        <v>0</v>
      </c>
      <c r="I260" s="85">
        <f t="shared" si="19"/>
        <v>0</v>
      </c>
      <c r="J260" s="51">
        <f t="shared" si="21"/>
        <v>0</v>
      </c>
      <c r="K260" s="85">
        <f t="shared" si="18"/>
        <v>0</v>
      </c>
    </row>
    <row r="261" spans="1:11" ht="72" x14ac:dyDescent="0.2">
      <c r="A261" s="40">
        <v>316808</v>
      </c>
      <c r="B261" s="50" t="s">
        <v>394</v>
      </c>
      <c r="C261" s="51">
        <v>112465.4</v>
      </c>
      <c r="D261" s="51">
        <v>0</v>
      </c>
      <c r="E261" s="51">
        <v>60436</v>
      </c>
      <c r="F261" s="51">
        <v>0</v>
      </c>
      <c r="G261" s="51"/>
      <c r="H261" s="51">
        <f t="shared" si="20"/>
        <v>0</v>
      </c>
      <c r="I261" s="85">
        <f t="shared" si="19"/>
        <v>0</v>
      </c>
      <c r="J261" s="51">
        <f t="shared" si="21"/>
        <v>0</v>
      </c>
      <c r="K261" s="85">
        <f t="shared" si="18"/>
        <v>0</v>
      </c>
    </row>
    <row r="262" spans="1:11" ht="84" x14ac:dyDescent="0.2">
      <c r="A262" s="40">
        <v>316821</v>
      </c>
      <c r="B262" s="50" t="s">
        <v>395</v>
      </c>
      <c r="C262" s="51">
        <v>117548.24</v>
      </c>
      <c r="D262" s="51">
        <v>0</v>
      </c>
      <c r="E262" s="51">
        <v>60436</v>
      </c>
      <c r="F262" s="51">
        <v>0</v>
      </c>
      <c r="G262" s="51"/>
      <c r="H262" s="51">
        <f t="shared" si="20"/>
        <v>0</v>
      </c>
      <c r="I262" s="85">
        <f t="shared" si="19"/>
        <v>0</v>
      </c>
      <c r="J262" s="51">
        <f t="shared" si="21"/>
        <v>0</v>
      </c>
      <c r="K262" s="85">
        <f t="shared" si="18"/>
        <v>0</v>
      </c>
    </row>
    <row r="263" spans="1:11" ht="84" x14ac:dyDescent="0.2">
      <c r="A263" s="40">
        <v>316855</v>
      </c>
      <c r="B263" s="50" t="s">
        <v>396</v>
      </c>
      <c r="C263" s="51">
        <v>299389.3</v>
      </c>
      <c r="D263" s="51">
        <v>0</v>
      </c>
      <c r="E263" s="51">
        <v>180946</v>
      </c>
      <c r="F263" s="51">
        <v>0</v>
      </c>
      <c r="G263" s="51"/>
      <c r="H263" s="51">
        <f t="shared" si="20"/>
        <v>0</v>
      </c>
      <c r="I263" s="85">
        <f t="shared" si="19"/>
        <v>0</v>
      </c>
      <c r="J263" s="51">
        <f t="shared" si="21"/>
        <v>0</v>
      </c>
      <c r="K263" s="85">
        <f t="shared" si="18"/>
        <v>0</v>
      </c>
    </row>
    <row r="264" spans="1:11" ht="84" x14ac:dyDescent="0.2">
      <c r="A264" s="40">
        <v>316843</v>
      </c>
      <c r="B264" s="50" t="s">
        <v>397</v>
      </c>
      <c r="C264" s="51">
        <v>299389.3</v>
      </c>
      <c r="D264" s="51">
        <v>0</v>
      </c>
      <c r="E264" s="51">
        <v>180946</v>
      </c>
      <c r="F264" s="51">
        <v>0</v>
      </c>
      <c r="G264" s="51"/>
      <c r="H264" s="51">
        <f t="shared" si="20"/>
        <v>0</v>
      </c>
      <c r="I264" s="85">
        <f t="shared" si="19"/>
        <v>0</v>
      </c>
      <c r="J264" s="51">
        <f t="shared" si="21"/>
        <v>0</v>
      </c>
      <c r="K264" s="85">
        <f t="shared" si="18"/>
        <v>0</v>
      </c>
    </row>
    <row r="265" spans="1:11" ht="84" x14ac:dyDescent="0.2">
      <c r="A265" s="40">
        <v>316862</v>
      </c>
      <c r="B265" s="50" t="s">
        <v>398</v>
      </c>
      <c r="C265" s="51">
        <v>299389.3</v>
      </c>
      <c r="D265" s="51">
        <v>0</v>
      </c>
      <c r="E265" s="51">
        <v>180946</v>
      </c>
      <c r="F265" s="51">
        <v>0</v>
      </c>
      <c r="G265" s="51"/>
      <c r="H265" s="51">
        <f t="shared" si="20"/>
        <v>0</v>
      </c>
      <c r="I265" s="85">
        <f t="shared" si="19"/>
        <v>0</v>
      </c>
      <c r="J265" s="51">
        <f t="shared" si="21"/>
        <v>0</v>
      </c>
      <c r="K265" s="85">
        <f t="shared" si="18"/>
        <v>0</v>
      </c>
    </row>
    <row r="266" spans="1:11" ht="84" x14ac:dyDescent="0.2">
      <c r="A266" s="40">
        <v>316832</v>
      </c>
      <c r="B266" s="50" t="s">
        <v>399</v>
      </c>
      <c r="C266" s="51">
        <v>246946.4</v>
      </c>
      <c r="D266" s="51">
        <v>0</v>
      </c>
      <c r="E266" s="51">
        <v>187572</v>
      </c>
      <c r="F266" s="51">
        <v>0</v>
      </c>
      <c r="G266" s="51"/>
      <c r="H266" s="51">
        <f t="shared" si="20"/>
        <v>0</v>
      </c>
      <c r="I266" s="85">
        <f t="shared" si="19"/>
        <v>0</v>
      </c>
      <c r="J266" s="51">
        <f t="shared" si="21"/>
        <v>0</v>
      </c>
      <c r="K266" s="85">
        <f t="shared" si="18"/>
        <v>0</v>
      </c>
    </row>
    <row r="267" spans="1:11" ht="84" x14ac:dyDescent="0.2">
      <c r="A267" s="40">
        <v>316878</v>
      </c>
      <c r="B267" s="50" t="s">
        <v>400</v>
      </c>
      <c r="C267" s="51">
        <v>201592.9</v>
      </c>
      <c r="D267" s="51">
        <v>0</v>
      </c>
      <c r="E267" s="51">
        <v>120631</v>
      </c>
      <c r="F267" s="51">
        <v>0</v>
      </c>
      <c r="G267" s="51"/>
      <c r="H267" s="51">
        <f t="shared" si="20"/>
        <v>0</v>
      </c>
      <c r="I267" s="85">
        <f t="shared" si="19"/>
        <v>0</v>
      </c>
      <c r="J267" s="51">
        <f t="shared" si="21"/>
        <v>0</v>
      </c>
      <c r="K267" s="85">
        <f t="shared" si="18"/>
        <v>0</v>
      </c>
    </row>
    <row r="268" spans="1:11" ht="84" x14ac:dyDescent="0.2">
      <c r="A268" s="40">
        <v>316879</v>
      </c>
      <c r="B268" s="50" t="s">
        <v>401</v>
      </c>
      <c r="C268" s="51">
        <v>273749</v>
      </c>
      <c r="D268" s="51">
        <v>0</v>
      </c>
      <c r="E268" s="51">
        <v>85907</v>
      </c>
      <c r="F268" s="51">
        <v>0</v>
      </c>
      <c r="G268" s="51"/>
      <c r="H268" s="51">
        <f t="shared" si="20"/>
        <v>0</v>
      </c>
      <c r="I268" s="85">
        <f t="shared" si="19"/>
        <v>0</v>
      </c>
      <c r="J268" s="51">
        <f t="shared" si="21"/>
        <v>0</v>
      </c>
      <c r="K268" s="85">
        <f t="shared" si="18"/>
        <v>0</v>
      </c>
    </row>
    <row r="269" spans="1:11" ht="84" x14ac:dyDescent="0.2">
      <c r="A269" s="40">
        <v>316511</v>
      </c>
      <c r="B269" s="50" t="s">
        <v>402</v>
      </c>
      <c r="C269" s="51">
        <v>99022.399999999994</v>
      </c>
      <c r="D269" s="51">
        <v>0</v>
      </c>
      <c r="E269" s="51">
        <v>60436</v>
      </c>
      <c r="F269" s="51">
        <v>0</v>
      </c>
      <c r="G269" s="51"/>
      <c r="H269" s="51">
        <f t="shared" si="20"/>
        <v>0</v>
      </c>
      <c r="I269" s="85">
        <f t="shared" si="19"/>
        <v>0</v>
      </c>
      <c r="J269" s="51">
        <f t="shared" si="21"/>
        <v>0</v>
      </c>
      <c r="K269" s="85">
        <f t="shared" si="18"/>
        <v>0</v>
      </c>
    </row>
    <row r="270" spans="1:11" ht="84" x14ac:dyDescent="0.2">
      <c r="A270" s="40">
        <v>316854</v>
      </c>
      <c r="B270" s="50" t="s">
        <v>403</v>
      </c>
      <c r="C270" s="51">
        <v>246946.4</v>
      </c>
      <c r="D270" s="51">
        <v>0</v>
      </c>
      <c r="E270" s="51">
        <v>187572</v>
      </c>
      <c r="F270" s="51">
        <v>0</v>
      </c>
      <c r="G270" s="51"/>
      <c r="H270" s="51">
        <f t="shared" si="20"/>
        <v>0</v>
      </c>
      <c r="I270" s="85">
        <f t="shared" si="19"/>
        <v>0</v>
      </c>
      <c r="J270" s="51">
        <f t="shared" si="21"/>
        <v>0</v>
      </c>
      <c r="K270" s="85">
        <f t="shared" si="18"/>
        <v>0</v>
      </c>
    </row>
    <row r="271" spans="1:11" ht="84" x14ac:dyDescent="0.2">
      <c r="A271" s="40">
        <v>316865</v>
      </c>
      <c r="B271" s="50" t="s">
        <v>404</v>
      </c>
      <c r="C271" s="51">
        <v>273817</v>
      </c>
      <c r="D271" s="51">
        <v>0</v>
      </c>
      <c r="E271" s="51">
        <v>79281</v>
      </c>
      <c r="F271" s="51">
        <v>0</v>
      </c>
      <c r="G271" s="51"/>
      <c r="H271" s="51">
        <f t="shared" si="20"/>
        <v>0</v>
      </c>
      <c r="I271" s="85">
        <f t="shared" si="19"/>
        <v>0</v>
      </c>
      <c r="J271" s="51">
        <f t="shared" si="21"/>
        <v>0</v>
      </c>
      <c r="K271" s="85">
        <f t="shared" si="18"/>
        <v>0</v>
      </c>
    </row>
    <row r="272" spans="1:11" ht="84" x14ac:dyDescent="0.2">
      <c r="A272" s="40">
        <v>316891</v>
      </c>
      <c r="B272" s="50" t="s">
        <v>405</v>
      </c>
      <c r="C272" s="51">
        <v>280294.7</v>
      </c>
      <c r="D272" s="51">
        <v>0</v>
      </c>
      <c r="E272" s="51">
        <v>85907</v>
      </c>
      <c r="F272" s="51">
        <v>0</v>
      </c>
      <c r="G272" s="51"/>
      <c r="H272" s="51">
        <f t="shared" si="20"/>
        <v>0</v>
      </c>
      <c r="I272" s="85">
        <f t="shared" si="19"/>
        <v>0</v>
      </c>
      <c r="J272" s="51">
        <f t="shared" si="21"/>
        <v>0</v>
      </c>
      <c r="K272" s="85">
        <f t="shared" si="18"/>
        <v>0</v>
      </c>
    </row>
    <row r="273" spans="1:11" ht="84" x14ac:dyDescent="0.2">
      <c r="A273" s="40">
        <v>316912</v>
      </c>
      <c r="B273" s="50" t="s">
        <v>406</v>
      </c>
      <c r="C273" s="51">
        <v>82315.199999999997</v>
      </c>
      <c r="D273" s="51">
        <v>0</v>
      </c>
      <c r="E273" s="51">
        <v>60316</v>
      </c>
      <c r="F273" s="51">
        <v>0</v>
      </c>
      <c r="G273" s="51"/>
      <c r="H273" s="51">
        <f t="shared" si="20"/>
        <v>0</v>
      </c>
      <c r="I273" s="85">
        <f t="shared" si="19"/>
        <v>0</v>
      </c>
      <c r="J273" s="51">
        <f t="shared" si="21"/>
        <v>0</v>
      </c>
      <c r="K273" s="85">
        <f t="shared" si="18"/>
        <v>0</v>
      </c>
    </row>
    <row r="274" spans="1:11" ht="84" x14ac:dyDescent="0.2">
      <c r="A274" s="40">
        <v>316646</v>
      </c>
      <c r="B274" s="50" t="s">
        <v>407</v>
      </c>
      <c r="C274" s="51">
        <v>271101.2</v>
      </c>
      <c r="D274" s="51">
        <v>0</v>
      </c>
      <c r="E274" s="51">
        <v>180946</v>
      </c>
      <c r="F274" s="51">
        <v>0</v>
      </c>
      <c r="G274" s="51"/>
      <c r="H274" s="51">
        <f t="shared" si="20"/>
        <v>0</v>
      </c>
      <c r="I274" s="85">
        <f t="shared" si="19"/>
        <v>0</v>
      </c>
      <c r="J274" s="51">
        <f t="shared" si="21"/>
        <v>0</v>
      </c>
      <c r="K274" s="85">
        <f t="shared" si="18"/>
        <v>0</v>
      </c>
    </row>
    <row r="275" spans="1:11" ht="84" x14ac:dyDescent="0.2">
      <c r="A275" s="40">
        <v>316099</v>
      </c>
      <c r="B275" s="50" t="s">
        <v>408</v>
      </c>
      <c r="C275" s="51">
        <v>271101.2</v>
      </c>
      <c r="D275" s="51">
        <v>0</v>
      </c>
      <c r="E275" s="51">
        <v>180946</v>
      </c>
      <c r="F275" s="51">
        <v>0</v>
      </c>
      <c r="G275" s="51"/>
      <c r="H275" s="51">
        <f t="shared" si="20"/>
        <v>0</v>
      </c>
      <c r="I275" s="85">
        <f t="shared" si="19"/>
        <v>0</v>
      </c>
      <c r="J275" s="51">
        <f t="shared" si="21"/>
        <v>0</v>
      </c>
      <c r="K275" s="85">
        <f t="shared" si="18"/>
        <v>0</v>
      </c>
    </row>
    <row r="276" spans="1:11" ht="84" x14ac:dyDescent="0.2">
      <c r="A276" s="40">
        <v>316332</v>
      </c>
      <c r="B276" s="50" t="s">
        <v>409</v>
      </c>
      <c r="C276" s="51">
        <v>296353.59999999998</v>
      </c>
      <c r="D276" s="51">
        <v>0</v>
      </c>
      <c r="E276" s="51">
        <v>181306</v>
      </c>
      <c r="F276" s="51">
        <v>0</v>
      </c>
      <c r="G276" s="51"/>
      <c r="H276" s="51">
        <f t="shared" si="20"/>
        <v>0</v>
      </c>
      <c r="I276" s="85">
        <f t="shared" si="19"/>
        <v>0</v>
      </c>
      <c r="J276" s="51">
        <f t="shared" si="21"/>
        <v>0</v>
      </c>
      <c r="K276" s="85">
        <f t="shared" si="18"/>
        <v>0</v>
      </c>
    </row>
    <row r="277" spans="1:11" ht="84" x14ac:dyDescent="0.2">
      <c r="A277" s="40">
        <v>316330</v>
      </c>
      <c r="B277" s="50" t="s">
        <v>410</v>
      </c>
      <c r="C277" s="51">
        <v>292067.3</v>
      </c>
      <c r="D277" s="51">
        <v>0</v>
      </c>
      <c r="E277" s="51">
        <v>181306</v>
      </c>
      <c r="F277" s="51">
        <v>0</v>
      </c>
      <c r="G277" s="51"/>
      <c r="H277" s="51">
        <f t="shared" si="20"/>
        <v>0</v>
      </c>
      <c r="I277" s="85">
        <f t="shared" si="19"/>
        <v>0</v>
      </c>
      <c r="J277" s="51">
        <f t="shared" si="21"/>
        <v>0</v>
      </c>
      <c r="K277" s="85">
        <f t="shared" si="18"/>
        <v>0</v>
      </c>
    </row>
    <row r="278" spans="1:11" ht="84" x14ac:dyDescent="0.2">
      <c r="A278" s="40">
        <v>316951</v>
      </c>
      <c r="B278" s="50" t="s">
        <v>411</v>
      </c>
      <c r="C278" s="51">
        <v>99022.399999999994</v>
      </c>
      <c r="D278" s="51">
        <v>0</v>
      </c>
      <c r="E278" s="51">
        <v>60436</v>
      </c>
      <c r="F278" s="51">
        <v>0</v>
      </c>
      <c r="G278" s="51"/>
      <c r="H278" s="51">
        <f t="shared" si="20"/>
        <v>0</v>
      </c>
      <c r="I278" s="85">
        <f t="shared" si="19"/>
        <v>0</v>
      </c>
      <c r="J278" s="51">
        <f t="shared" si="21"/>
        <v>0</v>
      </c>
      <c r="K278" s="85">
        <f t="shared" si="18"/>
        <v>0</v>
      </c>
    </row>
    <row r="279" spans="1:11" ht="84" x14ac:dyDescent="0.2">
      <c r="A279" s="40">
        <v>316333</v>
      </c>
      <c r="B279" s="50" t="s">
        <v>412</v>
      </c>
      <c r="C279" s="51">
        <v>193044.8</v>
      </c>
      <c r="D279" s="51">
        <v>0</v>
      </c>
      <c r="E279" s="51">
        <v>120871</v>
      </c>
      <c r="F279" s="51">
        <v>0</v>
      </c>
      <c r="G279" s="51"/>
      <c r="H279" s="51">
        <f t="shared" si="20"/>
        <v>0</v>
      </c>
      <c r="I279" s="85">
        <f t="shared" si="19"/>
        <v>0</v>
      </c>
      <c r="J279" s="51">
        <f t="shared" si="21"/>
        <v>0</v>
      </c>
      <c r="K279" s="85">
        <f t="shared" si="18"/>
        <v>0</v>
      </c>
    </row>
    <row r="280" spans="1:11" ht="84" x14ac:dyDescent="0.2">
      <c r="A280" s="40">
        <v>316957</v>
      </c>
      <c r="B280" s="50" t="s">
        <v>413</v>
      </c>
      <c r="C280" s="51">
        <v>287067.3</v>
      </c>
      <c r="D280" s="51">
        <v>0</v>
      </c>
      <c r="E280" s="51">
        <v>181306</v>
      </c>
      <c r="F280" s="51">
        <v>0</v>
      </c>
      <c r="G280" s="51"/>
      <c r="H280" s="51">
        <f t="shared" si="20"/>
        <v>0</v>
      </c>
      <c r="I280" s="85">
        <f t="shared" si="19"/>
        <v>0</v>
      </c>
      <c r="J280" s="51">
        <f t="shared" si="21"/>
        <v>0</v>
      </c>
      <c r="K280" s="85">
        <f t="shared" si="18"/>
        <v>0</v>
      </c>
    </row>
    <row r="281" spans="1:11" ht="84" x14ac:dyDescent="0.2">
      <c r="A281" s="40">
        <v>316958</v>
      </c>
      <c r="B281" s="50" t="s">
        <v>414</v>
      </c>
      <c r="C281" s="51">
        <v>104022.39999999999</v>
      </c>
      <c r="D281" s="51">
        <v>0</v>
      </c>
      <c r="E281" s="51">
        <v>60436</v>
      </c>
      <c r="F281" s="51">
        <v>0</v>
      </c>
      <c r="G281" s="51"/>
      <c r="H281" s="51">
        <f t="shared" si="20"/>
        <v>0</v>
      </c>
      <c r="I281" s="85">
        <f t="shared" si="19"/>
        <v>0</v>
      </c>
      <c r="J281" s="51">
        <f t="shared" si="21"/>
        <v>0</v>
      </c>
      <c r="K281" s="85">
        <f t="shared" si="18"/>
        <v>0</v>
      </c>
    </row>
    <row r="282" spans="1:11" ht="84" x14ac:dyDescent="0.2">
      <c r="A282" s="40">
        <v>316956</v>
      </c>
      <c r="B282" s="50" t="s">
        <v>415</v>
      </c>
      <c r="C282" s="51">
        <v>99022.399999999994</v>
      </c>
      <c r="D282" s="51">
        <v>0</v>
      </c>
      <c r="E282" s="51">
        <v>60436</v>
      </c>
      <c r="F282" s="51">
        <v>0</v>
      </c>
      <c r="G282" s="51"/>
      <c r="H282" s="51">
        <f t="shared" si="20"/>
        <v>0</v>
      </c>
      <c r="I282" s="85">
        <f t="shared" si="19"/>
        <v>0</v>
      </c>
      <c r="J282" s="51">
        <f t="shared" si="21"/>
        <v>0</v>
      </c>
      <c r="K282" s="85">
        <f t="shared" si="18"/>
        <v>0</v>
      </c>
    </row>
    <row r="283" spans="1:11" ht="84" x14ac:dyDescent="0.2">
      <c r="A283" s="40">
        <v>316959</v>
      </c>
      <c r="B283" s="50" t="s">
        <v>416</v>
      </c>
      <c r="C283" s="51">
        <v>271101.2</v>
      </c>
      <c r="D283" s="51">
        <v>0</v>
      </c>
      <c r="E283" s="51">
        <v>181306</v>
      </c>
      <c r="F283" s="51">
        <v>0</v>
      </c>
      <c r="G283" s="51"/>
      <c r="H283" s="51">
        <f t="shared" si="20"/>
        <v>0</v>
      </c>
      <c r="I283" s="85">
        <f t="shared" si="19"/>
        <v>0</v>
      </c>
      <c r="J283" s="51">
        <f t="shared" si="21"/>
        <v>0</v>
      </c>
      <c r="K283" s="85">
        <f t="shared" si="18"/>
        <v>0</v>
      </c>
    </row>
    <row r="284" spans="1:11" ht="84" x14ac:dyDescent="0.2">
      <c r="A284" s="40">
        <v>316970</v>
      </c>
      <c r="B284" s="50" t="s">
        <v>417</v>
      </c>
      <c r="C284" s="51">
        <v>193044.8</v>
      </c>
      <c r="D284" s="51">
        <v>0</v>
      </c>
      <c r="E284" s="51">
        <v>120871</v>
      </c>
      <c r="F284" s="51">
        <v>0</v>
      </c>
      <c r="G284" s="51"/>
      <c r="H284" s="51">
        <f t="shared" si="20"/>
        <v>0</v>
      </c>
      <c r="I284" s="85">
        <f t="shared" si="19"/>
        <v>0</v>
      </c>
      <c r="J284" s="51">
        <f t="shared" si="21"/>
        <v>0</v>
      </c>
      <c r="K284" s="85">
        <f t="shared" si="18"/>
        <v>0</v>
      </c>
    </row>
    <row r="285" spans="1:11" ht="84" x14ac:dyDescent="0.2">
      <c r="A285" s="40">
        <v>316510</v>
      </c>
      <c r="B285" s="50" t="s">
        <v>418</v>
      </c>
      <c r="C285" s="51">
        <v>287067.3</v>
      </c>
      <c r="D285" s="51">
        <v>0</v>
      </c>
      <c r="E285" s="51">
        <v>181306</v>
      </c>
      <c r="F285" s="51">
        <v>0</v>
      </c>
      <c r="G285" s="51"/>
      <c r="H285" s="51">
        <f t="shared" si="20"/>
        <v>0</v>
      </c>
      <c r="I285" s="85">
        <f t="shared" si="19"/>
        <v>0</v>
      </c>
      <c r="J285" s="51">
        <f t="shared" si="21"/>
        <v>0</v>
      </c>
      <c r="K285" s="85">
        <f t="shared" si="18"/>
        <v>0</v>
      </c>
    </row>
    <row r="286" spans="1:11" ht="84" x14ac:dyDescent="0.2">
      <c r="A286" s="40">
        <v>317034</v>
      </c>
      <c r="B286" s="50" t="s">
        <v>419</v>
      </c>
      <c r="C286" s="51">
        <v>99022.399999999994</v>
      </c>
      <c r="D286" s="51">
        <v>0</v>
      </c>
      <c r="E286" s="51">
        <v>60436</v>
      </c>
      <c r="F286" s="51">
        <v>0</v>
      </c>
      <c r="G286" s="51"/>
      <c r="H286" s="51">
        <f t="shared" si="20"/>
        <v>0</v>
      </c>
      <c r="I286" s="85">
        <f t="shared" si="19"/>
        <v>0</v>
      </c>
      <c r="J286" s="51">
        <f t="shared" si="21"/>
        <v>0</v>
      </c>
      <c r="K286" s="85">
        <f t="shared" ref="K286:K312" si="22">J286/C286%</f>
        <v>0</v>
      </c>
    </row>
    <row r="287" spans="1:11" ht="84" x14ac:dyDescent="0.2">
      <c r="A287" s="40">
        <v>317038</v>
      </c>
      <c r="B287" s="50" t="s">
        <v>420</v>
      </c>
      <c r="C287" s="51">
        <v>99022.399999999994</v>
      </c>
      <c r="D287" s="51">
        <v>0</v>
      </c>
      <c r="E287" s="51">
        <v>181306</v>
      </c>
      <c r="F287" s="51">
        <v>0</v>
      </c>
      <c r="G287" s="51"/>
      <c r="H287" s="51">
        <f t="shared" si="20"/>
        <v>0</v>
      </c>
      <c r="I287" s="85">
        <f t="shared" si="19"/>
        <v>0</v>
      </c>
      <c r="J287" s="51">
        <f t="shared" si="21"/>
        <v>0</v>
      </c>
      <c r="K287" s="85">
        <f t="shared" si="22"/>
        <v>0</v>
      </c>
    </row>
    <row r="288" spans="1:11" ht="84" x14ac:dyDescent="0.2">
      <c r="A288" s="40">
        <v>317048</v>
      </c>
      <c r="B288" s="50" t="s">
        <v>421</v>
      </c>
      <c r="C288" s="51">
        <v>292067.3</v>
      </c>
      <c r="D288" s="51">
        <v>0</v>
      </c>
      <c r="E288" s="51">
        <v>181306</v>
      </c>
      <c r="F288" s="51">
        <v>0</v>
      </c>
      <c r="G288" s="51"/>
      <c r="H288" s="51">
        <f t="shared" si="20"/>
        <v>0</v>
      </c>
      <c r="I288" s="85">
        <f t="shared" si="19"/>
        <v>0</v>
      </c>
      <c r="J288" s="51">
        <f t="shared" si="21"/>
        <v>0</v>
      </c>
      <c r="K288" s="85">
        <f t="shared" si="22"/>
        <v>0</v>
      </c>
    </row>
    <row r="289" spans="1:11" ht="84" x14ac:dyDescent="0.2">
      <c r="A289" s="40">
        <v>317049</v>
      </c>
      <c r="B289" s="50" t="s">
        <v>422</v>
      </c>
      <c r="C289" s="51">
        <v>279370.40000000002</v>
      </c>
      <c r="D289" s="51">
        <v>0</v>
      </c>
      <c r="E289" s="51">
        <v>181306</v>
      </c>
      <c r="F289" s="51">
        <v>0</v>
      </c>
      <c r="G289" s="51"/>
      <c r="H289" s="51">
        <f t="shared" si="20"/>
        <v>0</v>
      </c>
      <c r="I289" s="85">
        <f t="shared" si="19"/>
        <v>0</v>
      </c>
      <c r="J289" s="51">
        <f t="shared" si="21"/>
        <v>0</v>
      </c>
      <c r="K289" s="85">
        <f t="shared" si="22"/>
        <v>0</v>
      </c>
    </row>
    <row r="290" spans="1:11" ht="84" x14ac:dyDescent="0.2">
      <c r="A290" s="40">
        <v>316301</v>
      </c>
      <c r="B290" s="50" t="s">
        <v>423</v>
      </c>
      <c r="C290" s="51">
        <v>182400</v>
      </c>
      <c r="D290" s="51">
        <v>0</v>
      </c>
      <c r="E290" s="51">
        <v>120871</v>
      </c>
      <c r="F290" s="51">
        <v>0</v>
      </c>
      <c r="G290" s="51"/>
      <c r="H290" s="51">
        <f t="shared" si="20"/>
        <v>0</v>
      </c>
      <c r="I290" s="85">
        <f t="shared" si="19"/>
        <v>0</v>
      </c>
      <c r="J290" s="51">
        <f t="shared" si="21"/>
        <v>0</v>
      </c>
      <c r="K290" s="85">
        <f t="shared" si="22"/>
        <v>0</v>
      </c>
    </row>
    <row r="291" spans="1:11" ht="84" x14ac:dyDescent="0.2">
      <c r="A291" s="40">
        <v>316296</v>
      </c>
      <c r="B291" s="50" t="s">
        <v>424</v>
      </c>
      <c r="C291" s="51">
        <v>167494.5</v>
      </c>
      <c r="D291" s="51">
        <v>0</v>
      </c>
      <c r="E291" s="51">
        <v>120871</v>
      </c>
      <c r="F291" s="51">
        <v>0</v>
      </c>
      <c r="G291" s="51"/>
      <c r="H291" s="51">
        <f t="shared" si="20"/>
        <v>0</v>
      </c>
      <c r="I291" s="85">
        <f t="shared" si="19"/>
        <v>0</v>
      </c>
      <c r="J291" s="51">
        <f t="shared" si="21"/>
        <v>0</v>
      </c>
      <c r="K291" s="85">
        <f t="shared" si="22"/>
        <v>0</v>
      </c>
    </row>
    <row r="292" spans="1:11" ht="84" x14ac:dyDescent="0.2">
      <c r="A292" s="40">
        <v>316305</v>
      </c>
      <c r="B292" s="50" t="s">
        <v>425</v>
      </c>
      <c r="C292" s="51">
        <v>287067.3</v>
      </c>
      <c r="D292" s="51">
        <v>0</v>
      </c>
      <c r="E292" s="51">
        <v>181306</v>
      </c>
      <c r="F292" s="51">
        <v>0</v>
      </c>
      <c r="G292" s="51"/>
      <c r="H292" s="51">
        <f t="shared" si="20"/>
        <v>0</v>
      </c>
      <c r="I292" s="85">
        <f t="shared" si="19"/>
        <v>0</v>
      </c>
      <c r="J292" s="51">
        <f t="shared" si="21"/>
        <v>0</v>
      </c>
      <c r="K292" s="85">
        <f t="shared" si="22"/>
        <v>0</v>
      </c>
    </row>
    <row r="293" spans="1:11" ht="84" x14ac:dyDescent="0.2">
      <c r="A293" s="40">
        <v>317089</v>
      </c>
      <c r="B293" s="50" t="s">
        <v>426</v>
      </c>
      <c r="C293" s="51">
        <v>287067.3</v>
      </c>
      <c r="D293" s="51">
        <v>0</v>
      </c>
      <c r="E293" s="51">
        <v>181306</v>
      </c>
      <c r="F293" s="51">
        <v>0</v>
      </c>
      <c r="G293" s="51"/>
      <c r="H293" s="51">
        <f t="shared" si="20"/>
        <v>0</v>
      </c>
      <c r="I293" s="85">
        <f t="shared" si="19"/>
        <v>0</v>
      </c>
      <c r="J293" s="51">
        <f t="shared" si="21"/>
        <v>0</v>
      </c>
      <c r="K293" s="85">
        <f t="shared" si="22"/>
        <v>0</v>
      </c>
    </row>
    <row r="294" spans="1:11" ht="84" x14ac:dyDescent="0.2">
      <c r="A294" s="40">
        <v>317085</v>
      </c>
      <c r="B294" s="50" t="s">
        <v>427</v>
      </c>
      <c r="C294" s="51">
        <v>287067.3</v>
      </c>
      <c r="D294" s="51">
        <v>0</v>
      </c>
      <c r="E294" s="51">
        <v>181306</v>
      </c>
      <c r="F294" s="51">
        <v>0</v>
      </c>
      <c r="G294" s="51"/>
      <c r="H294" s="51">
        <f t="shared" si="20"/>
        <v>0</v>
      </c>
      <c r="I294" s="85">
        <f t="shared" si="19"/>
        <v>0</v>
      </c>
      <c r="J294" s="51">
        <f t="shared" si="21"/>
        <v>0</v>
      </c>
      <c r="K294" s="85">
        <f t="shared" si="22"/>
        <v>0</v>
      </c>
    </row>
    <row r="295" spans="1:11" ht="84" x14ac:dyDescent="0.2">
      <c r="A295" s="40">
        <v>317111</v>
      </c>
      <c r="B295" s="50" t="s">
        <v>428</v>
      </c>
      <c r="C295" s="51">
        <v>193044</v>
      </c>
      <c r="D295" s="51">
        <v>0</v>
      </c>
      <c r="E295" s="51">
        <v>120871</v>
      </c>
      <c r="F295" s="51">
        <v>0</v>
      </c>
      <c r="G295" s="51"/>
      <c r="H295" s="51">
        <f t="shared" si="20"/>
        <v>0</v>
      </c>
      <c r="I295" s="85">
        <f t="shared" si="19"/>
        <v>0</v>
      </c>
      <c r="J295" s="51">
        <f t="shared" si="21"/>
        <v>0</v>
      </c>
      <c r="K295" s="85">
        <f t="shared" si="22"/>
        <v>0</v>
      </c>
    </row>
    <row r="296" spans="1:11" ht="84" x14ac:dyDescent="0.2">
      <c r="A296" s="40">
        <v>317126</v>
      </c>
      <c r="B296" s="50" t="s">
        <v>429</v>
      </c>
      <c r="C296" s="51">
        <v>227504</v>
      </c>
      <c r="D296" s="51">
        <v>0</v>
      </c>
      <c r="E296" s="51">
        <v>181306</v>
      </c>
      <c r="F296" s="51">
        <v>0</v>
      </c>
      <c r="G296" s="51"/>
      <c r="H296" s="51">
        <f t="shared" si="20"/>
        <v>0</v>
      </c>
      <c r="I296" s="85">
        <f t="shared" si="19"/>
        <v>0</v>
      </c>
      <c r="J296" s="51">
        <f t="shared" si="21"/>
        <v>0</v>
      </c>
      <c r="K296" s="85">
        <f t="shared" si="22"/>
        <v>0</v>
      </c>
    </row>
    <row r="297" spans="1:11" ht="72" x14ac:dyDescent="0.2">
      <c r="A297" s="40">
        <v>317131</v>
      </c>
      <c r="B297" s="50" t="s">
        <v>430</v>
      </c>
      <c r="C297" s="51">
        <v>285215</v>
      </c>
      <c r="D297" s="51">
        <v>0</v>
      </c>
      <c r="E297" s="51">
        <v>86027</v>
      </c>
      <c r="F297" s="51">
        <v>0</v>
      </c>
      <c r="G297" s="51"/>
      <c r="H297" s="51">
        <f t="shared" si="20"/>
        <v>0</v>
      </c>
      <c r="I297" s="85">
        <f t="shared" si="19"/>
        <v>0</v>
      </c>
      <c r="J297" s="51">
        <f t="shared" si="21"/>
        <v>0</v>
      </c>
      <c r="K297" s="85">
        <f t="shared" si="22"/>
        <v>0</v>
      </c>
    </row>
    <row r="298" spans="1:11" ht="84" x14ac:dyDescent="0.2">
      <c r="A298" s="40">
        <v>317141</v>
      </c>
      <c r="B298" s="50" t="s">
        <v>431</v>
      </c>
      <c r="C298" s="51">
        <v>285215</v>
      </c>
      <c r="D298" s="51">
        <v>0</v>
      </c>
      <c r="E298" s="51">
        <v>60436</v>
      </c>
      <c r="F298" s="51">
        <v>0</v>
      </c>
      <c r="G298" s="51"/>
      <c r="H298" s="51">
        <f t="shared" si="20"/>
        <v>0</v>
      </c>
      <c r="I298" s="85">
        <f t="shared" si="19"/>
        <v>0</v>
      </c>
      <c r="J298" s="51">
        <f t="shared" si="21"/>
        <v>0</v>
      </c>
      <c r="K298" s="85">
        <f t="shared" si="22"/>
        <v>0</v>
      </c>
    </row>
    <row r="299" spans="1:11" ht="84" x14ac:dyDescent="0.2">
      <c r="A299" s="40">
        <v>317142</v>
      </c>
      <c r="B299" s="50" t="s">
        <v>432</v>
      </c>
      <c r="C299" s="51">
        <v>238415</v>
      </c>
      <c r="D299" s="51">
        <v>0</v>
      </c>
      <c r="E299" s="51">
        <v>86027</v>
      </c>
      <c r="F299" s="51">
        <v>0</v>
      </c>
      <c r="G299" s="51"/>
      <c r="H299" s="51">
        <f t="shared" si="20"/>
        <v>0</v>
      </c>
      <c r="I299" s="85">
        <f t="shared" si="19"/>
        <v>0</v>
      </c>
      <c r="J299" s="51">
        <f t="shared" si="21"/>
        <v>0</v>
      </c>
      <c r="K299" s="85">
        <f t="shared" si="22"/>
        <v>0</v>
      </c>
    </row>
    <row r="300" spans="1:11" ht="84" x14ac:dyDescent="0.2">
      <c r="A300" s="40">
        <v>317144</v>
      </c>
      <c r="B300" s="50" t="s">
        <v>433</v>
      </c>
      <c r="C300" s="51">
        <v>238415</v>
      </c>
      <c r="D300" s="51">
        <v>0</v>
      </c>
      <c r="E300" s="51">
        <v>86027</v>
      </c>
      <c r="F300" s="51">
        <v>0</v>
      </c>
      <c r="G300" s="51"/>
      <c r="H300" s="51">
        <f t="shared" si="20"/>
        <v>0</v>
      </c>
      <c r="I300" s="85">
        <f t="shared" si="19"/>
        <v>0</v>
      </c>
      <c r="J300" s="51">
        <f t="shared" si="21"/>
        <v>0</v>
      </c>
      <c r="K300" s="85">
        <f t="shared" si="22"/>
        <v>0</v>
      </c>
    </row>
    <row r="301" spans="1:11" ht="84" x14ac:dyDescent="0.2">
      <c r="A301" s="40">
        <v>317146</v>
      </c>
      <c r="B301" s="50" t="s">
        <v>434</v>
      </c>
      <c r="C301" s="51">
        <v>238415</v>
      </c>
      <c r="D301" s="51">
        <v>0</v>
      </c>
      <c r="E301" s="51">
        <v>86027</v>
      </c>
      <c r="F301" s="51">
        <v>0</v>
      </c>
      <c r="G301" s="51"/>
      <c r="H301" s="51">
        <f t="shared" si="20"/>
        <v>0</v>
      </c>
      <c r="I301" s="85">
        <f t="shared" ref="I301:I351" si="23">H301/E301%</f>
        <v>0</v>
      </c>
      <c r="J301" s="51">
        <f t="shared" si="21"/>
        <v>0</v>
      </c>
      <c r="K301" s="85">
        <f t="shared" si="22"/>
        <v>0</v>
      </c>
    </row>
    <row r="302" spans="1:11" ht="84" x14ac:dyDescent="0.2">
      <c r="A302" s="40">
        <v>317169</v>
      </c>
      <c r="B302" s="50" t="s">
        <v>435</v>
      </c>
      <c r="C302" s="51">
        <v>193044.8</v>
      </c>
      <c r="D302" s="51">
        <v>0</v>
      </c>
      <c r="E302" s="51">
        <v>120871</v>
      </c>
      <c r="F302" s="51">
        <v>0</v>
      </c>
      <c r="G302" s="51"/>
      <c r="H302" s="51">
        <f t="shared" ref="H302:H351" si="24">SUM(F302:G302)</f>
        <v>0</v>
      </c>
      <c r="I302" s="85">
        <f t="shared" si="23"/>
        <v>0</v>
      </c>
      <c r="J302" s="51">
        <f t="shared" si="21"/>
        <v>0</v>
      </c>
      <c r="K302" s="85">
        <f t="shared" si="22"/>
        <v>0</v>
      </c>
    </row>
    <row r="303" spans="1:11" ht="84" x14ac:dyDescent="0.2">
      <c r="A303" s="40">
        <v>316487</v>
      </c>
      <c r="B303" s="50" t="s">
        <v>436</v>
      </c>
      <c r="C303" s="51">
        <v>287067.3</v>
      </c>
      <c r="D303" s="51">
        <v>0</v>
      </c>
      <c r="E303" s="51">
        <v>120871</v>
      </c>
      <c r="F303" s="51">
        <v>0</v>
      </c>
      <c r="G303" s="51"/>
      <c r="H303" s="51">
        <f t="shared" si="24"/>
        <v>0</v>
      </c>
      <c r="I303" s="85">
        <f t="shared" si="23"/>
        <v>0</v>
      </c>
      <c r="J303" s="51">
        <f t="shared" ref="J303:J351" si="25">D303+H303</f>
        <v>0</v>
      </c>
      <c r="K303" s="85">
        <f t="shared" si="22"/>
        <v>0</v>
      </c>
    </row>
    <row r="304" spans="1:11" ht="84" x14ac:dyDescent="0.2">
      <c r="A304" s="40">
        <v>317170</v>
      </c>
      <c r="B304" s="50" t="s">
        <v>437</v>
      </c>
      <c r="C304" s="51">
        <v>193044.8</v>
      </c>
      <c r="D304" s="51">
        <v>0</v>
      </c>
      <c r="E304" s="51">
        <v>120871</v>
      </c>
      <c r="F304" s="51">
        <v>0</v>
      </c>
      <c r="G304" s="51"/>
      <c r="H304" s="51">
        <f t="shared" si="24"/>
        <v>0</v>
      </c>
      <c r="I304" s="85">
        <f t="shared" si="23"/>
        <v>0</v>
      </c>
      <c r="J304" s="51">
        <f t="shared" si="25"/>
        <v>0</v>
      </c>
      <c r="K304" s="85">
        <f t="shared" si="22"/>
        <v>0</v>
      </c>
    </row>
    <row r="305" spans="1:13" ht="84" x14ac:dyDescent="0.2">
      <c r="A305" s="40">
        <v>317172</v>
      </c>
      <c r="B305" s="50" t="s">
        <v>438</v>
      </c>
      <c r="C305" s="51">
        <v>287067.3</v>
      </c>
      <c r="D305" s="51">
        <v>0</v>
      </c>
      <c r="E305" s="51">
        <v>181306</v>
      </c>
      <c r="F305" s="51">
        <v>0</v>
      </c>
      <c r="G305" s="51"/>
      <c r="H305" s="51">
        <f t="shared" si="24"/>
        <v>0</v>
      </c>
      <c r="I305" s="85">
        <f t="shared" si="23"/>
        <v>0</v>
      </c>
      <c r="J305" s="51">
        <f t="shared" si="25"/>
        <v>0</v>
      </c>
      <c r="K305" s="85">
        <f t="shared" si="22"/>
        <v>0</v>
      </c>
    </row>
    <row r="306" spans="1:13" ht="84" x14ac:dyDescent="0.2">
      <c r="A306" s="40">
        <v>316508</v>
      </c>
      <c r="B306" s="50" t="s">
        <v>439</v>
      </c>
      <c r="C306" s="51">
        <v>193044.8</v>
      </c>
      <c r="D306" s="51">
        <v>0</v>
      </c>
      <c r="E306" s="51">
        <v>120871</v>
      </c>
      <c r="F306" s="51">
        <v>0</v>
      </c>
      <c r="G306" s="51"/>
      <c r="H306" s="51">
        <f t="shared" si="24"/>
        <v>0</v>
      </c>
      <c r="I306" s="85">
        <f t="shared" si="23"/>
        <v>0</v>
      </c>
      <c r="J306" s="51">
        <f t="shared" si="25"/>
        <v>0</v>
      </c>
      <c r="K306" s="85">
        <f t="shared" si="22"/>
        <v>0</v>
      </c>
    </row>
    <row r="307" spans="1:13" ht="84" x14ac:dyDescent="0.2">
      <c r="A307" s="40">
        <v>317173</v>
      </c>
      <c r="B307" s="50" t="s">
        <v>440</v>
      </c>
      <c r="C307" s="51">
        <v>99022.399999999994</v>
      </c>
      <c r="D307" s="51">
        <v>0</v>
      </c>
      <c r="E307" s="51">
        <v>60436</v>
      </c>
      <c r="F307" s="51">
        <v>0</v>
      </c>
      <c r="G307" s="51"/>
      <c r="H307" s="51">
        <f t="shared" si="24"/>
        <v>0</v>
      </c>
      <c r="I307" s="85">
        <f t="shared" si="23"/>
        <v>0</v>
      </c>
      <c r="J307" s="51">
        <f t="shared" si="25"/>
        <v>0</v>
      </c>
      <c r="K307" s="85">
        <f t="shared" si="22"/>
        <v>0</v>
      </c>
    </row>
    <row r="308" spans="1:13" ht="84" x14ac:dyDescent="0.2">
      <c r="A308" s="40">
        <v>317174</v>
      </c>
      <c r="B308" s="50" t="s">
        <v>441</v>
      </c>
      <c r="C308" s="51">
        <v>193044.8</v>
      </c>
      <c r="D308" s="51">
        <v>0</v>
      </c>
      <c r="E308" s="51">
        <v>120871</v>
      </c>
      <c r="F308" s="51">
        <v>0</v>
      </c>
      <c r="G308" s="51"/>
      <c r="H308" s="51">
        <f t="shared" si="24"/>
        <v>0</v>
      </c>
      <c r="I308" s="85">
        <f t="shared" si="23"/>
        <v>0</v>
      </c>
      <c r="J308" s="51">
        <f t="shared" si="25"/>
        <v>0</v>
      </c>
      <c r="K308" s="85">
        <f t="shared" si="22"/>
        <v>0</v>
      </c>
    </row>
    <row r="309" spans="1:13" ht="84" x14ac:dyDescent="0.2">
      <c r="A309" s="40">
        <v>316517</v>
      </c>
      <c r="B309" s="50" t="s">
        <v>442</v>
      </c>
      <c r="C309" s="51">
        <v>193044.8</v>
      </c>
      <c r="D309" s="51">
        <v>0</v>
      </c>
      <c r="E309" s="51">
        <v>146462</v>
      </c>
      <c r="F309" s="51">
        <v>0</v>
      </c>
      <c r="G309" s="51"/>
      <c r="H309" s="51">
        <f t="shared" si="24"/>
        <v>0</v>
      </c>
      <c r="I309" s="85">
        <f t="shared" si="23"/>
        <v>0</v>
      </c>
      <c r="J309" s="51">
        <f t="shared" si="25"/>
        <v>0</v>
      </c>
      <c r="K309" s="85">
        <f t="shared" si="22"/>
        <v>0</v>
      </c>
    </row>
    <row r="310" spans="1:13" ht="84" x14ac:dyDescent="0.2">
      <c r="A310" s="40">
        <v>317177</v>
      </c>
      <c r="B310" s="50" t="s">
        <v>443</v>
      </c>
      <c r="C310" s="51">
        <v>96456.8</v>
      </c>
      <c r="D310" s="51">
        <v>0</v>
      </c>
      <c r="E310" s="51">
        <v>60436</v>
      </c>
      <c r="F310" s="51">
        <v>0</v>
      </c>
      <c r="G310" s="51"/>
      <c r="H310" s="51">
        <f t="shared" si="24"/>
        <v>0</v>
      </c>
      <c r="I310" s="85">
        <f t="shared" si="23"/>
        <v>0</v>
      </c>
      <c r="J310" s="51">
        <f t="shared" si="25"/>
        <v>0</v>
      </c>
      <c r="K310" s="85">
        <f t="shared" si="22"/>
        <v>0</v>
      </c>
    </row>
    <row r="311" spans="1:13" ht="84" x14ac:dyDescent="0.2">
      <c r="A311" s="40">
        <v>317183</v>
      </c>
      <c r="B311" s="50" t="s">
        <v>444</v>
      </c>
      <c r="C311" s="51">
        <v>99022.399999999994</v>
      </c>
      <c r="D311" s="51">
        <v>0</v>
      </c>
      <c r="E311" s="51">
        <v>60436</v>
      </c>
      <c r="F311" s="51">
        <v>0</v>
      </c>
      <c r="G311" s="51"/>
      <c r="H311" s="51">
        <f t="shared" si="24"/>
        <v>0</v>
      </c>
      <c r="I311" s="85">
        <f t="shared" si="23"/>
        <v>0</v>
      </c>
      <c r="J311" s="51">
        <f t="shared" si="25"/>
        <v>0</v>
      </c>
      <c r="K311" s="85">
        <f t="shared" si="22"/>
        <v>0</v>
      </c>
    </row>
    <row r="312" spans="1:13" ht="84" x14ac:dyDescent="0.2">
      <c r="A312" s="40">
        <v>317186</v>
      </c>
      <c r="B312" s="50" t="s">
        <v>445</v>
      </c>
      <c r="C312" s="51">
        <v>193044.8</v>
      </c>
      <c r="D312" s="51">
        <v>0</v>
      </c>
      <c r="E312" s="51">
        <v>120871</v>
      </c>
      <c r="F312" s="51">
        <v>0</v>
      </c>
      <c r="G312" s="51"/>
      <c r="H312" s="51">
        <f t="shared" si="24"/>
        <v>0</v>
      </c>
      <c r="I312" s="85">
        <f t="shared" si="23"/>
        <v>0</v>
      </c>
      <c r="J312" s="51">
        <f t="shared" si="25"/>
        <v>0</v>
      </c>
      <c r="K312" s="85">
        <f t="shared" si="22"/>
        <v>0</v>
      </c>
    </row>
    <row r="313" spans="1:13" ht="26.25" customHeight="1" x14ac:dyDescent="0.2">
      <c r="A313" s="50"/>
      <c r="B313" s="130" t="s">
        <v>119</v>
      </c>
      <c r="C313" s="56"/>
      <c r="D313" s="56">
        <f>SUM(D314:D335)</f>
        <v>20262380.719999999</v>
      </c>
      <c r="E313" s="56">
        <f>SUM(E314:E335)</f>
        <v>13010166</v>
      </c>
      <c r="F313" s="56">
        <f>SUM(F314:F335)</f>
        <v>1107512</v>
      </c>
      <c r="G313" s="56">
        <f t="shared" ref="G313" si="26">SUM(G314:G335)</f>
        <v>294082</v>
      </c>
      <c r="H313" s="56">
        <f t="shared" si="24"/>
        <v>1401594</v>
      </c>
      <c r="I313" s="131">
        <f t="shared" si="23"/>
        <v>10.773067768697187</v>
      </c>
      <c r="J313" s="56">
        <f t="shared" si="25"/>
        <v>21663974.719999999</v>
      </c>
      <c r="K313" s="56"/>
      <c r="L313" s="37"/>
      <c r="M313" s="38"/>
    </row>
    <row r="314" spans="1:13" ht="60" x14ac:dyDescent="0.2">
      <c r="A314" s="40">
        <v>37802</v>
      </c>
      <c r="B314" s="50" t="s">
        <v>121</v>
      </c>
      <c r="C314" s="51">
        <v>1813577.38</v>
      </c>
      <c r="D314" s="51">
        <v>1764472</v>
      </c>
      <c r="E314" s="51">
        <v>12101</v>
      </c>
      <c r="F314" s="51">
        <v>12101</v>
      </c>
      <c r="G314" s="51"/>
      <c r="H314" s="51">
        <f t="shared" si="24"/>
        <v>12101</v>
      </c>
      <c r="I314" s="85">
        <f t="shared" si="23"/>
        <v>100</v>
      </c>
      <c r="J314" s="51">
        <f t="shared" si="25"/>
        <v>1776573</v>
      </c>
      <c r="K314" s="85">
        <f t="shared" ref="K314:K335" si="27">J314/C314%</f>
        <v>97.959591886837501</v>
      </c>
    </row>
    <row r="315" spans="1:13" ht="60" x14ac:dyDescent="0.2">
      <c r="A315" s="40">
        <v>66385</v>
      </c>
      <c r="B315" s="50" t="s">
        <v>120</v>
      </c>
      <c r="C315" s="51">
        <v>11574362</v>
      </c>
      <c r="D315" s="51">
        <v>5492132</v>
      </c>
      <c r="E315" s="51">
        <v>5820217</v>
      </c>
      <c r="F315" s="51">
        <v>0</v>
      </c>
      <c r="G315" s="51">
        <v>0</v>
      </c>
      <c r="H315" s="51">
        <f t="shared" si="24"/>
        <v>0</v>
      </c>
      <c r="I315" s="85">
        <f t="shared" si="23"/>
        <v>0</v>
      </c>
      <c r="J315" s="51">
        <f t="shared" si="25"/>
        <v>5492132</v>
      </c>
      <c r="K315" s="85">
        <f t="shared" si="27"/>
        <v>47.45084005494212</v>
      </c>
    </row>
    <row r="316" spans="1:13" ht="72" x14ac:dyDescent="0.2">
      <c r="A316" s="40">
        <v>67889</v>
      </c>
      <c r="B316" s="50" t="s">
        <v>136</v>
      </c>
      <c r="C316" s="51">
        <v>150190</v>
      </c>
      <c r="D316" s="51">
        <v>125798</v>
      </c>
      <c r="E316" s="51">
        <v>17557</v>
      </c>
      <c r="F316" s="51">
        <v>0</v>
      </c>
      <c r="G316" s="51">
        <v>0</v>
      </c>
      <c r="H316" s="51">
        <f t="shared" si="24"/>
        <v>0</v>
      </c>
      <c r="I316" s="85">
        <f t="shared" si="23"/>
        <v>0</v>
      </c>
      <c r="J316" s="51">
        <f t="shared" si="25"/>
        <v>125798</v>
      </c>
      <c r="K316" s="85">
        <f t="shared" si="27"/>
        <v>83.759238298155665</v>
      </c>
    </row>
    <row r="317" spans="1:13" ht="72" x14ac:dyDescent="0.2">
      <c r="A317" s="40">
        <v>59728</v>
      </c>
      <c r="B317" s="50" t="s">
        <v>137</v>
      </c>
      <c r="C317" s="51">
        <v>103421</v>
      </c>
      <c r="D317" s="51">
        <v>88051</v>
      </c>
      <c r="E317" s="51">
        <v>10781</v>
      </c>
      <c r="F317" s="51">
        <v>0</v>
      </c>
      <c r="G317" s="51">
        <v>0</v>
      </c>
      <c r="H317" s="51">
        <f t="shared" si="24"/>
        <v>0</v>
      </c>
      <c r="I317" s="85">
        <f t="shared" si="23"/>
        <v>0</v>
      </c>
      <c r="J317" s="51">
        <f t="shared" si="25"/>
        <v>88051</v>
      </c>
      <c r="K317" s="85">
        <f t="shared" si="27"/>
        <v>85.138414828709827</v>
      </c>
    </row>
    <row r="318" spans="1:13" ht="72" x14ac:dyDescent="0.2">
      <c r="A318" s="40">
        <v>59911</v>
      </c>
      <c r="B318" s="50" t="s">
        <v>138</v>
      </c>
      <c r="C318" s="51">
        <v>109005</v>
      </c>
      <c r="D318" s="51">
        <v>82791</v>
      </c>
      <c r="E318" s="51">
        <v>4925</v>
      </c>
      <c r="F318" s="51">
        <v>0</v>
      </c>
      <c r="G318" s="51">
        <v>0</v>
      </c>
      <c r="H318" s="51">
        <f t="shared" si="24"/>
        <v>0</v>
      </c>
      <c r="I318" s="85">
        <f t="shared" si="23"/>
        <v>0</v>
      </c>
      <c r="J318" s="51">
        <f t="shared" si="25"/>
        <v>82791</v>
      </c>
      <c r="K318" s="85">
        <f t="shared" si="27"/>
        <v>75.951561854960786</v>
      </c>
    </row>
    <row r="319" spans="1:13" ht="72" x14ac:dyDescent="0.2">
      <c r="A319" s="40">
        <v>60517</v>
      </c>
      <c r="B319" s="50" t="s">
        <v>139</v>
      </c>
      <c r="C319" s="51">
        <v>85829</v>
      </c>
      <c r="D319" s="51">
        <v>74433</v>
      </c>
      <c r="E319" s="51">
        <v>6651</v>
      </c>
      <c r="F319" s="51">
        <v>0</v>
      </c>
      <c r="G319" s="51">
        <v>0</v>
      </c>
      <c r="H319" s="51">
        <f t="shared" si="24"/>
        <v>0</v>
      </c>
      <c r="I319" s="85">
        <f t="shared" si="23"/>
        <v>0</v>
      </c>
      <c r="J319" s="51">
        <f t="shared" si="25"/>
        <v>74433</v>
      </c>
      <c r="K319" s="85">
        <f t="shared" si="27"/>
        <v>86.72243647252094</v>
      </c>
    </row>
    <row r="320" spans="1:13" ht="36" x14ac:dyDescent="0.2">
      <c r="A320" s="40">
        <v>68489</v>
      </c>
      <c r="B320" s="50" t="s">
        <v>167</v>
      </c>
      <c r="C320" s="51">
        <v>5969055.0099999998</v>
      </c>
      <c r="D320" s="51">
        <v>5152923</v>
      </c>
      <c r="E320" s="51">
        <v>491</v>
      </c>
      <c r="F320" s="51">
        <v>0</v>
      </c>
      <c r="G320" s="51">
        <v>181</v>
      </c>
      <c r="H320" s="51">
        <f t="shared" si="24"/>
        <v>181</v>
      </c>
      <c r="I320" s="85">
        <f t="shared" si="23"/>
        <v>36.863543788187371</v>
      </c>
      <c r="J320" s="51">
        <f t="shared" si="25"/>
        <v>5153104</v>
      </c>
      <c r="K320" s="85">
        <f t="shared" si="27"/>
        <v>86.330315123029834</v>
      </c>
    </row>
    <row r="321" spans="1:11" ht="72" x14ac:dyDescent="0.2">
      <c r="A321" s="40">
        <v>38633</v>
      </c>
      <c r="B321" s="50" t="s">
        <v>140</v>
      </c>
      <c r="C321" s="51">
        <v>2390191</v>
      </c>
      <c r="D321" s="51">
        <v>2220967.52</v>
      </c>
      <c r="E321" s="51">
        <v>169223</v>
      </c>
      <c r="F321" s="51">
        <v>0</v>
      </c>
      <c r="G321" s="51"/>
      <c r="H321" s="51">
        <f t="shared" si="24"/>
        <v>0</v>
      </c>
      <c r="I321" s="85">
        <f t="shared" si="23"/>
        <v>0</v>
      </c>
      <c r="J321" s="51">
        <f t="shared" si="25"/>
        <v>2220967.52</v>
      </c>
      <c r="K321" s="85">
        <f t="shared" si="27"/>
        <v>92.920085465973216</v>
      </c>
    </row>
    <row r="322" spans="1:11" ht="72" x14ac:dyDescent="0.2">
      <c r="A322" s="40">
        <v>108527</v>
      </c>
      <c r="B322" s="50" t="s">
        <v>56</v>
      </c>
      <c r="C322" s="51">
        <v>2373624.48</v>
      </c>
      <c r="D322" s="51">
        <v>69074</v>
      </c>
      <c r="E322" s="51">
        <v>2291424</v>
      </c>
      <c r="F322" s="51">
        <v>1095411</v>
      </c>
      <c r="G322" s="51">
        <v>293901</v>
      </c>
      <c r="H322" s="51">
        <f t="shared" si="24"/>
        <v>1389312</v>
      </c>
      <c r="I322" s="85">
        <f t="shared" si="23"/>
        <v>60.630943902132472</v>
      </c>
      <c r="J322" s="51">
        <f t="shared" si="25"/>
        <v>1458386</v>
      </c>
      <c r="K322" s="85">
        <f t="shared" si="27"/>
        <v>61.441311053549633</v>
      </c>
    </row>
    <row r="323" spans="1:11" ht="48" x14ac:dyDescent="0.2">
      <c r="A323" s="40">
        <v>104216</v>
      </c>
      <c r="B323" s="50" t="s">
        <v>141</v>
      </c>
      <c r="C323" s="51">
        <v>3145519</v>
      </c>
      <c r="D323" s="51">
        <v>2669747</v>
      </c>
      <c r="E323" s="51">
        <v>475772</v>
      </c>
      <c r="F323" s="51">
        <v>0</v>
      </c>
      <c r="G323" s="51"/>
      <c r="H323" s="51">
        <f t="shared" si="24"/>
        <v>0</v>
      </c>
      <c r="I323" s="85">
        <f t="shared" si="23"/>
        <v>0</v>
      </c>
      <c r="J323" s="51">
        <f t="shared" si="25"/>
        <v>2669747</v>
      </c>
      <c r="K323" s="85">
        <f t="shared" si="27"/>
        <v>84.87461051737408</v>
      </c>
    </row>
    <row r="324" spans="1:11" ht="60" x14ac:dyDescent="0.2">
      <c r="A324" s="40">
        <v>142233</v>
      </c>
      <c r="B324" s="50" t="s">
        <v>142</v>
      </c>
      <c r="C324" s="51">
        <v>347526</v>
      </c>
      <c r="D324" s="51">
        <v>272460</v>
      </c>
      <c r="E324" s="51">
        <v>43405</v>
      </c>
      <c r="F324" s="51">
        <v>0</v>
      </c>
      <c r="G324" s="51"/>
      <c r="H324" s="51">
        <f t="shared" si="24"/>
        <v>0</v>
      </c>
      <c r="I324" s="85">
        <f t="shared" si="23"/>
        <v>0</v>
      </c>
      <c r="J324" s="51">
        <f t="shared" si="25"/>
        <v>272460</v>
      </c>
      <c r="K324" s="85">
        <f t="shared" si="27"/>
        <v>78.399889504670156</v>
      </c>
    </row>
    <row r="325" spans="1:11" ht="54" customHeight="1" x14ac:dyDescent="0.2">
      <c r="A325" s="40">
        <v>111234</v>
      </c>
      <c r="B325" s="50" t="s">
        <v>27</v>
      </c>
      <c r="C325" s="51">
        <v>14669819.58</v>
      </c>
      <c r="D325" s="51">
        <v>232817</v>
      </c>
      <c r="E325" s="51">
        <v>3567398</v>
      </c>
      <c r="F325" s="51">
        <v>0</v>
      </c>
      <c r="G325" s="51"/>
      <c r="H325" s="51">
        <f t="shared" si="24"/>
        <v>0</v>
      </c>
      <c r="I325" s="85">
        <f t="shared" si="23"/>
        <v>0</v>
      </c>
      <c r="J325" s="51">
        <f t="shared" si="25"/>
        <v>232817</v>
      </c>
      <c r="K325" s="85">
        <f t="shared" si="27"/>
        <v>1.5870474666055847</v>
      </c>
    </row>
    <row r="326" spans="1:11" ht="54" customHeight="1" x14ac:dyDescent="0.2">
      <c r="A326" s="40">
        <v>141991</v>
      </c>
      <c r="B326" s="50" t="s">
        <v>143</v>
      </c>
      <c r="C326" s="51">
        <v>376318</v>
      </c>
      <c r="D326" s="51">
        <v>306143</v>
      </c>
      <c r="E326" s="51">
        <v>28540</v>
      </c>
      <c r="F326" s="51">
        <v>0</v>
      </c>
      <c r="G326" s="51">
        <v>0</v>
      </c>
      <c r="H326" s="51">
        <f t="shared" si="24"/>
        <v>0</v>
      </c>
      <c r="I326" s="85">
        <f t="shared" si="23"/>
        <v>0</v>
      </c>
      <c r="J326" s="51">
        <f t="shared" si="25"/>
        <v>306143</v>
      </c>
      <c r="K326" s="85">
        <f t="shared" si="27"/>
        <v>81.35220744157867</v>
      </c>
    </row>
    <row r="327" spans="1:11" ht="54" customHeight="1" x14ac:dyDescent="0.2">
      <c r="A327" s="40">
        <v>142222</v>
      </c>
      <c r="B327" s="50" t="s">
        <v>144</v>
      </c>
      <c r="C327" s="51">
        <v>412201</v>
      </c>
      <c r="D327" s="51">
        <v>316136</v>
      </c>
      <c r="E327" s="51">
        <v>49402</v>
      </c>
      <c r="F327" s="51">
        <v>0</v>
      </c>
      <c r="G327" s="51">
        <v>0</v>
      </c>
      <c r="H327" s="51">
        <f t="shared" si="24"/>
        <v>0</v>
      </c>
      <c r="I327" s="85">
        <f t="shared" si="23"/>
        <v>0</v>
      </c>
      <c r="J327" s="51">
        <f t="shared" si="25"/>
        <v>316136</v>
      </c>
      <c r="K327" s="85">
        <f t="shared" si="27"/>
        <v>76.694622283788732</v>
      </c>
    </row>
    <row r="328" spans="1:11" ht="54" customHeight="1" x14ac:dyDescent="0.2">
      <c r="A328" s="40">
        <v>141811</v>
      </c>
      <c r="B328" s="50" t="s">
        <v>145</v>
      </c>
      <c r="C328" s="51">
        <v>383115</v>
      </c>
      <c r="D328" s="51">
        <v>313379</v>
      </c>
      <c r="E328" s="51">
        <v>33799</v>
      </c>
      <c r="F328" s="51">
        <v>0</v>
      </c>
      <c r="G328" s="51">
        <v>0</v>
      </c>
      <c r="H328" s="51">
        <f t="shared" si="24"/>
        <v>0</v>
      </c>
      <c r="I328" s="85">
        <f t="shared" si="23"/>
        <v>0</v>
      </c>
      <c r="J328" s="51">
        <f t="shared" si="25"/>
        <v>313379</v>
      </c>
      <c r="K328" s="85">
        <f t="shared" si="27"/>
        <v>81.79763256463464</v>
      </c>
    </row>
    <row r="329" spans="1:11" ht="54" customHeight="1" x14ac:dyDescent="0.2">
      <c r="A329" s="40">
        <v>142361</v>
      </c>
      <c r="B329" s="50" t="s">
        <v>146</v>
      </c>
      <c r="C329" s="51">
        <v>337183</v>
      </c>
      <c r="D329" s="51">
        <v>273095</v>
      </c>
      <c r="E329" s="51">
        <v>22279</v>
      </c>
      <c r="F329" s="51">
        <v>0</v>
      </c>
      <c r="G329" s="51">
        <v>0</v>
      </c>
      <c r="H329" s="51">
        <f t="shared" si="24"/>
        <v>0</v>
      </c>
      <c r="I329" s="85">
        <f t="shared" si="23"/>
        <v>0</v>
      </c>
      <c r="J329" s="51">
        <f t="shared" si="25"/>
        <v>273095</v>
      </c>
      <c r="K329" s="85">
        <f t="shared" si="27"/>
        <v>80.993110566072431</v>
      </c>
    </row>
    <row r="330" spans="1:11" ht="81.75" customHeight="1" x14ac:dyDescent="0.2">
      <c r="A330" s="40">
        <v>143125</v>
      </c>
      <c r="B330" s="50" t="s">
        <v>57</v>
      </c>
      <c r="C330" s="51">
        <v>3327080</v>
      </c>
      <c r="D330" s="51">
        <v>69619.199999999997</v>
      </c>
      <c r="E330" s="51">
        <v>46043</v>
      </c>
      <c r="F330" s="51">
        <v>0</v>
      </c>
      <c r="G330" s="51">
        <v>0</v>
      </c>
      <c r="H330" s="51">
        <f t="shared" si="24"/>
        <v>0</v>
      </c>
      <c r="I330" s="85">
        <f t="shared" si="23"/>
        <v>0</v>
      </c>
      <c r="J330" s="51">
        <f t="shared" si="25"/>
        <v>69619.199999999997</v>
      </c>
      <c r="K330" s="85">
        <f t="shared" si="27"/>
        <v>2.0925015328756746</v>
      </c>
    </row>
    <row r="331" spans="1:11" ht="54" customHeight="1" x14ac:dyDescent="0.2">
      <c r="A331" s="40">
        <v>142024</v>
      </c>
      <c r="B331" s="50" t="s">
        <v>147</v>
      </c>
      <c r="C331" s="51">
        <v>248886</v>
      </c>
      <c r="D331" s="51">
        <v>207635</v>
      </c>
      <c r="E331" s="51">
        <v>15553</v>
      </c>
      <c r="F331" s="51">
        <v>0</v>
      </c>
      <c r="G331" s="51">
        <v>0</v>
      </c>
      <c r="H331" s="51">
        <f t="shared" si="24"/>
        <v>0</v>
      </c>
      <c r="I331" s="85">
        <f t="shared" si="23"/>
        <v>0</v>
      </c>
      <c r="J331" s="51">
        <f t="shared" si="25"/>
        <v>207635</v>
      </c>
      <c r="K331" s="85">
        <f t="shared" si="27"/>
        <v>83.425745120255854</v>
      </c>
    </row>
    <row r="332" spans="1:11" ht="54" customHeight="1" x14ac:dyDescent="0.2">
      <c r="A332" s="40">
        <v>142316</v>
      </c>
      <c r="B332" s="50" t="s">
        <v>148</v>
      </c>
      <c r="C332" s="51">
        <v>296021</v>
      </c>
      <c r="D332" s="51">
        <v>225191</v>
      </c>
      <c r="E332" s="51">
        <v>22279</v>
      </c>
      <c r="F332" s="51">
        <v>0</v>
      </c>
      <c r="G332" s="51">
        <v>0</v>
      </c>
      <c r="H332" s="51">
        <f t="shared" si="24"/>
        <v>0</v>
      </c>
      <c r="I332" s="85">
        <f t="shared" si="23"/>
        <v>0</v>
      </c>
      <c r="J332" s="51">
        <f t="shared" si="25"/>
        <v>225191</v>
      </c>
      <c r="K332" s="85">
        <f t="shared" si="27"/>
        <v>76.072643494887188</v>
      </c>
    </row>
    <row r="333" spans="1:11" ht="54" customHeight="1" x14ac:dyDescent="0.2">
      <c r="A333" s="40">
        <v>142355</v>
      </c>
      <c r="B333" s="50" t="s">
        <v>149</v>
      </c>
      <c r="C333" s="51">
        <v>312351</v>
      </c>
      <c r="D333" s="51">
        <v>241557</v>
      </c>
      <c r="E333" s="51">
        <v>33808</v>
      </c>
      <c r="F333" s="51">
        <v>0</v>
      </c>
      <c r="G333" s="51">
        <v>0</v>
      </c>
      <c r="H333" s="51">
        <f t="shared" si="24"/>
        <v>0</v>
      </c>
      <c r="I333" s="85">
        <f t="shared" si="23"/>
        <v>0</v>
      </c>
      <c r="J333" s="51">
        <f t="shared" si="25"/>
        <v>241557</v>
      </c>
      <c r="K333" s="85">
        <f t="shared" si="27"/>
        <v>77.335113382060555</v>
      </c>
    </row>
    <row r="334" spans="1:11" ht="54" customHeight="1" x14ac:dyDescent="0.2">
      <c r="A334" s="40">
        <v>142289</v>
      </c>
      <c r="B334" s="50" t="s">
        <v>150</v>
      </c>
      <c r="C334" s="51">
        <v>354496</v>
      </c>
      <c r="D334" s="51">
        <v>63960</v>
      </c>
      <c r="E334" s="51">
        <v>284838</v>
      </c>
      <c r="F334" s="51">
        <v>0</v>
      </c>
      <c r="G334" s="51">
        <v>0</v>
      </c>
      <c r="H334" s="51">
        <f t="shared" si="24"/>
        <v>0</v>
      </c>
      <c r="I334" s="85">
        <f t="shared" si="23"/>
        <v>0</v>
      </c>
      <c r="J334" s="51">
        <f t="shared" si="25"/>
        <v>63960</v>
      </c>
      <c r="K334" s="85">
        <f t="shared" si="27"/>
        <v>18.042516699765301</v>
      </c>
    </row>
    <row r="335" spans="1:11" ht="54" customHeight="1" x14ac:dyDescent="0.2">
      <c r="A335" s="40">
        <v>153123</v>
      </c>
      <c r="B335" s="50" t="s">
        <v>151</v>
      </c>
      <c r="C335" s="51">
        <v>1069594.81</v>
      </c>
      <c r="D335" s="51">
        <v>0</v>
      </c>
      <c r="E335" s="51">
        <v>53680</v>
      </c>
      <c r="F335" s="51">
        <v>0</v>
      </c>
      <c r="G335" s="51">
        <v>0</v>
      </c>
      <c r="H335" s="51">
        <f t="shared" si="24"/>
        <v>0</v>
      </c>
      <c r="I335" s="85">
        <f t="shared" si="23"/>
        <v>0</v>
      </c>
      <c r="J335" s="51">
        <f t="shared" si="25"/>
        <v>0</v>
      </c>
      <c r="K335" s="85">
        <f t="shared" si="27"/>
        <v>0</v>
      </c>
    </row>
    <row r="336" spans="1:11" ht="29.25" customHeight="1" x14ac:dyDescent="0.2">
      <c r="A336" s="62"/>
      <c r="B336" s="54" t="s">
        <v>11</v>
      </c>
      <c r="C336" s="55"/>
      <c r="D336" s="128">
        <f>SUM(D337:D351)</f>
        <v>403679523.35000002</v>
      </c>
      <c r="E336" s="56">
        <f>SUM(E337:E351)</f>
        <v>97811167</v>
      </c>
      <c r="F336" s="56">
        <f>SUM(F337:F351)</f>
        <v>48534316</v>
      </c>
      <c r="G336" s="56">
        <f t="shared" ref="G336" si="28">SUM(G337:G351)</f>
        <v>5785437</v>
      </c>
      <c r="H336" s="56">
        <f t="shared" si="24"/>
        <v>54319753</v>
      </c>
      <c r="I336" s="49">
        <f t="shared" si="23"/>
        <v>55.535328599034095</v>
      </c>
      <c r="J336" s="56">
        <f t="shared" si="25"/>
        <v>457999276.35000002</v>
      </c>
      <c r="K336" s="49"/>
    </row>
    <row r="337" spans="1:12" ht="23.25" customHeight="1" x14ac:dyDescent="0.2">
      <c r="A337" s="58"/>
      <c r="B337" s="50" t="s">
        <v>48</v>
      </c>
      <c r="C337" s="51"/>
      <c r="D337" s="51">
        <v>12236306</v>
      </c>
      <c r="E337" s="51">
        <v>7968264</v>
      </c>
      <c r="F337" s="51">
        <v>2493921</v>
      </c>
      <c r="G337" s="51">
        <v>397534</v>
      </c>
      <c r="H337" s="51">
        <f t="shared" si="24"/>
        <v>2891455</v>
      </c>
      <c r="I337" s="52">
        <f t="shared" si="23"/>
        <v>36.287138578741867</v>
      </c>
      <c r="J337" s="51">
        <f t="shared" si="25"/>
        <v>15127761</v>
      </c>
      <c r="K337" s="129"/>
      <c r="L337" s="164"/>
    </row>
    <row r="338" spans="1:12" ht="36" x14ac:dyDescent="0.2">
      <c r="A338" s="58">
        <v>27954</v>
      </c>
      <c r="B338" s="50" t="s">
        <v>13</v>
      </c>
      <c r="C338" s="51">
        <v>85893125</v>
      </c>
      <c r="D338" s="51">
        <v>77100396</v>
      </c>
      <c r="E338" s="51">
        <v>22954140</v>
      </c>
      <c r="F338" s="51">
        <v>11323458</v>
      </c>
      <c r="G338" s="51">
        <v>1069040</v>
      </c>
      <c r="H338" s="51">
        <f t="shared" si="24"/>
        <v>12392498</v>
      </c>
      <c r="I338" s="52">
        <f t="shared" si="23"/>
        <v>53.988073611122005</v>
      </c>
      <c r="J338" s="51">
        <f t="shared" si="25"/>
        <v>89492894</v>
      </c>
      <c r="K338" s="129">
        <f t="shared" ref="K338:K351" si="29">J338/C338%</f>
        <v>104.19098618195578</v>
      </c>
    </row>
    <row r="339" spans="1:12" ht="72" x14ac:dyDescent="0.2">
      <c r="A339" s="58">
        <v>68162</v>
      </c>
      <c r="B339" s="50" t="s">
        <v>14</v>
      </c>
      <c r="C339" s="51">
        <v>48914338</v>
      </c>
      <c r="D339" s="51">
        <v>41177667</v>
      </c>
      <c r="E339" s="51">
        <v>6972971</v>
      </c>
      <c r="F339" s="51">
        <v>4974098</v>
      </c>
      <c r="G339" s="51">
        <v>393297</v>
      </c>
      <c r="H339" s="51">
        <f t="shared" si="24"/>
        <v>5367395</v>
      </c>
      <c r="I339" s="52">
        <f t="shared" si="23"/>
        <v>76.97429115939245</v>
      </c>
      <c r="J339" s="51">
        <f t="shared" si="25"/>
        <v>46545062</v>
      </c>
      <c r="K339" s="129">
        <f t="shared" si="29"/>
        <v>95.156275037392916</v>
      </c>
    </row>
    <row r="340" spans="1:12" ht="72" x14ac:dyDescent="0.2">
      <c r="A340" s="53">
        <v>67776</v>
      </c>
      <c r="B340" s="50" t="s">
        <v>15</v>
      </c>
      <c r="C340" s="51">
        <v>53468366</v>
      </c>
      <c r="D340" s="51">
        <v>61789371</v>
      </c>
      <c r="E340" s="51">
        <v>5085745</v>
      </c>
      <c r="F340" s="51">
        <v>777208</v>
      </c>
      <c r="G340" s="57">
        <v>860616</v>
      </c>
      <c r="H340" s="57">
        <f t="shared" si="24"/>
        <v>1637824</v>
      </c>
      <c r="I340" s="52">
        <f t="shared" si="23"/>
        <v>32.204210002664311</v>
      </c>
      <c r="J340" s="51">
        <f t="shared" si="25"/>
        <v>63427195</v>
      </c>
      <c r="K340" s="129">
        <f t="shared" si="29"/>
        <v>118.62564679833305</v>
      </c>
    </row>
    <row r="341" spans="1:12" ht="72" x14ac:dyDescent="0.2">
      <c r="A341" s="53">
        <v>67514</v>
      </c>
      <c r="B341" s="50" t="s">
        <v>16</v>
      </c>
      <c r="C341" s="51">
        <v>26797477</v>
      </c>
      <c r="D341" s="51">
        <v>25175505</v>
      </c>
      <c r="E341" s="51">
        <v>1959991</v>
      </c>
      <c r="F341" s="51">
        <v>702215</v>
      </c>
      <c r="G341" s="51">
        <v>137124</v>
      </c>
      <c r="H341" s="51">
        <f t="shared" si="24"/>
        <v>839339</v>
      </c>
      <c r="I341" s="52">
        <f t="shared" si="23"/>
        <v>42.823615006395436</v>
      </c>
      <c r="J341" s="51">
        <f t="shared" si="25"/>
        <v>26014844</v>
      </c>
      <c r="K341" s="129">
        <f t="shared" si="29"/>
        <v>97.079452666383474</v>
      </c>
    </row>
    <row r="342" spans="1:12" ht="72" x14ac:dyDescent="0.2">
      <c r="A342" s="53">
        <v>67623</v>
      </c>
      <c r="B342" s="50" t="s">
        <v>17</v>
      </c>
      <c r="C342" s="51">
        <v>38450223</v>
      </c>
      <c r="D342" s="51">
        <v>32637679</v>
      </c>
      <c r="E342" s="51">
        <v>24488057</v>
      </c>
      <c r="F342" s="51">
        <v>12558350</v>
      </c>
      <c r="G342" s="162">
        <v>943787</v>
      </c>
      <c r="H342" s="162">
        <f t="shared" si="24"/>
        <v>13502137</v>
      </c>
      <c r="I342" s="52">
        <f t="shared" si="23"/>
        <v>55.137641177493173</v>
      </c>
      <c r="J342" s="51">
        <f t="shared" si="25"/>
        <v>46139816</v>
      </c>
      <c r="K342" s="129">
        <f t="shared" si="29"/>
        <v>119.99882549445813</v>
      </c>
    </row>
    <row r="343" spans="1:12" ht="72" x14ac:dyDescent="0.2">
      <c r="A343" s="53">
        <v>68101</v>
      </c>
      <c r="B343" s="50" t="s">
        <v>18</v>
      </c>
      <c r="C343" s="51">
        <v>46127389</v>
      </c>
      <c r="D343" s="51">
        <v>34230108</v>
      </c>
      <c r="E343" s="51">
        <v>2516738</v>
      </c>
      <c r="F343" s="51">
        <v>1942739</v>
      </c>
      <c r="G343" s="51">
        <v>28030</v>
      </c>
      <c r="H343" s="51">
        <f t="shared" si="24"/>
        <v>1970769</v>
      </c>
      <c r="I343" s="52">
        <f t="shared" si="23"/>
        <v>78.306482438775902</v>
      </c>
      <c r="J343" s="51">
        <f t="shared" si="25"/>
        <v>36200877</v>
      </c>
      <c r="K343" s="129">
        <f t="shared" si="29"/>
        <v>78.480221371298512</v>
      </c>
    </row>
    <row r="344" spans="1:12" ht="72" x14ac:dyDescent="0.2">
      <c r="A344" s="53">
        <v>68060</v>
      </c>
      <c r="B344" s="50" t="s">
        <v>19</v>
      </c>
      <c r="C344" s="51">
        <v>32327038</v>
      </c>
      <c r="D344" s="51">
        <v>22886223</v>
      </c>
      <c r="E344" s="51">
        <v>5947592</v>
      </c>
      <c r="F344" s="51">
        <v>4104608</v>
      </c>
      <c r="G344" s="51">
        <v>510551</v>
      </c>
      <c r="H344" s="51">
        <f t="shared" si="24"/>
        <v>4615159</v>
      </c>
      <c r="I344" s="52">
        <f t="shared" si="23"/>
        <v>77.59710148241507</v>
      </c>
      <c r="J344" s="51">
        <f t="shared" si="25"/>
        <v>27501382</v>
      </c>
      <c r="K344" s="129">
        <f t="shared" si="29"/>
        <v>85.072384299483303</v>
      </c>
    </row>
    <row r="345" spans="1:12" ht="72" x14ac:dyDescent="0.2">
      <c r="A345" s="53">
        <v>68102</v>
      </c>
      <c r="B345" s="50" t="s">
        <v>31</v>
      </c>
      <c r="C345" s="51">
        <v>44148300</v>
      </c>
      <c r="D345" s="51">
        <v>41846624</v>
      </c>
      <c r="E345" s="51">
        <v>5976548</v>
      </c>
      <c r="F345" s="51">
        <v>4808403</v>
      </c>
      <c r="G345" s="51">
        <v>52191</v>
      </c>
      <c r="H345" s="51">
        <f t="shared" si="24"/>
        <v>4860594</v>
      </c>
      <c r="I345" s="52">
        <f t="shared" si="23"/>
        <v>81.327783195249154</v>
      </c>
      <c r="J345" s="51">
        <f t="shared" si="25"/>
        <v>46707218</v>
      </c>
      <c r="K345" s="129">
        <f t="shared" si="29"/>
        <v>105.79618694264558</v>
      </c>
    </row>
    <row r="346" spans="1:12" ht="72" x14ac:dyDescent="0.2">
      <c r="A346" s="53">
        <v>67932</v>
      </c>
      <c r="B346" s="50" t="s">
        <v>32</v>
      </c>
      <c r="C346" s="51">
        <v>28001343</v>
      </c>
      <c r="D346" s="51">
        <v>26419497</v>
      </c>
      <c r="E346" s="51">
        <v>3983636</v>
      </c>
      <c r="F346" s="51">
        <v>2268982</v>
      </c>
      <c r="G346" s="51">
        <v>119174</v>
      </c>
      <c r="H346" s="51">
        <f t="shared" si="24"/>
        <v>2388156</v>
      </c>
      <c r="I346" s="52">
        <f t="shared" si="23"/>
        <v>59.949151980753264</v>
      </c>
      <c r="J346" s="51">
        <f t="shared" si="25"/>
        <v>28807653</v>
      </c>
      <c r="K346" s="129">
        <f t="shared" si="29"/>
        <v>102.8795404563274</v>
      </c>
    </row>
    <row r="347" spans="1:12" ht="72" x14ac:dyDescent="0.2">
      <c r="A347" s="53">
        <v>68114</v>
      </c>
      <c r="B347" s="50" t="s">
        <v>20</v>
      </c>
      <c r="C347" s="51">
        <v>42869932</v>
      </c>
      <c r="D347" s="51">
        <v>22059142</v>
      </c>
      <c r="E347" s="51">
        <v>1695514</v>
      </c>
      <c r="F347" s="51">
        <v>345196</v>
      </c>
      <c r="G347" s="51">
        <v>46850</v>
      </c>
      <c r="H347" s="51">
        <f t="shared" si="24"/>
        <v>392046</v>
      </c>
      <c r="I347" s="52">
        <f t="shared" si="23"/>
        <v>23.122545729495599</v>
      </c>
      <c r="J347" s="51">
        <f t="shared" si="25"/>
        <v>22451188</v>
      </c>
      <c r="K347" s="129">
        <f t="shared" si="29"/>
        <v>52.370477284638568</v>
      </c>
    </row>
    <row r="348" spans="1:12" ht="24" x14ac:dyDescent="0.2">
      <c r="A348" s="53">
        <v>173630</v>
      </c>
      <c r="B348" s="50" t="s">
        <v>33</v>
      </c>
      <c r="C348" s="51">
        <v>8269872</v>
      </c>
      <c r="D348" s="51">
        <v>3475971</v>
      </c>
      <c r="E348" s="51">
        <v>4854016</v>
      </c>
      <c r="F348" s="51">
        <v>769595</v>
      </c>
      <c r="G348" s="51">
        <v>1026940</v>
      </c>
      <c r="H348" s="51">
        <f t="shared" si="24"/>
        <v>1796535</v>
      </c>
      <c r="I348" s="52">
        <f t="shared" si="23"/>
        <v>37.011311870418226</v>
      </c>
      <c r="J348" s="51">
        <f t="shared" si="25"/>
        <v>5272506</v>
      </c>
      <c r="K348" s="129">
        <f t="shared" si="29"/>
        <v>63.755593798791566</v>
      </c>
    </row>
    <row r="349" spans="1:12" ht="72" x14ac:dyDescent="0.2">
      <c r="A349" s="53">
        <v>173625</v>
      </c>
      <c r="B349" s="50" t="s">
        <v>34</v>
      </c>
      <c r="C349" s="51">
        <v>3652724</v>
      </c>
      <c r="D349" s="51">
        <v>2486807</v>
      </c>
      <c r="E349" s="51">
        <v>2205938</v>
      </c>
      <c r="F349" s="51">
        <v>1142902</v>
      </c>
      <c r="G349" s="51">
        <v>186303</v>
      </c>
      <c r="H349" s="51">
        <f t="shared" si="24"/>
        <v>1329205</v>
      </c>
      <c r="I349" s="129">
        <f t="shared" si="23"/>
        <v>60.25577328102603</v>
      </c>
      <c r="J349" s="51">
        <f t="shared" si="25"/>
        <v>3816012</v>
      </c>
      <c r="K349" s="129">
        <f t="shared" si="29"/>
        <v>104.47030763890183</v>
      </c>
    </row>
    <row r="350" spans="1:12" ht="60" x14ac:dyDescent="0.2">
      <c r="A350" s="53">
        <v>217478</v>
      </c>
      <c r="B350" s="50" t="s">
        <v>114</v>
      </c>
      <c r="C350" s="51">
        <v>584246</v>
      </c>
      <c r="D350" s="51">
        <v>158227.35</v>
      </c>
      <c r="E350" s="51">
        <v>322643</v>
      </c>
      <c r="F350" s="51">
        <v>322641</v>
      </c>
      <c r="G350" s="51"/>
      <c r="H350" s="51">
        <f t="shared" si="24"/>
        <v>322641</v>
      </c>
      <c r="I350" s="129">
        <f t="shared" si="23"/>
        <v>99.999380119822845</v>
      </c>
      <c r="J350" s="51">
        <f t="shared" si="25"/>
        <v>480868.35</v>
      </c>
      <c r="K350" s="129">
        <f t="shared" si="29"/>
        <v>82.305800981093583</v>
      </c>
    </row>
    <row r="351" spans="1:12" ht="60" x14ac:dyDescent="0.2">
      <c r="A351" s="53">
        <v>319790</v>
      </c>
      <c r="B351" s="50" t="s">
        <v>166</v>
      </c>
      <c r="C351" s="51">
        <v>879374</v>
      </c>
      <c r="D351" s="51">
        <v>0</v>
      </c>
      <c r="E351" s="51">
        <v>879374</v>
      </c>
      <c r="F351" s="51">
        <v>0</v>
      </c>
      <c r="G351" s="51">
        <v>14000</v>
      </c>
      <c r="H351" s="51">
        <f t="shared" si="24"/>
        <v>14000</v>
      </c>
      <c r="I351" s="129">
        <f t="shared" si="23"/>
        <v>1.5920416114190321</v>
      </c>
      <c r="J351" s="51">
        <f t="shared" si="25"/>
        <v>14000</v>
      </c>
      <c r="K351" s="129">
        <f t="shared" si="29"/>
        <v>1.5920416114190321</v>
      </c>
    </row>
    <row r="352" spans="1:12" ht="12.75" x14ac:dyDescent="0.2">
      <c r="A352" s="121"/>
      <c r="B352" s="107"/>
      <c r="C352" s="116"/>
      <c r="D352" s="122"/>
      <c r="E352" s="123"/>
      <c r="F352" s="123"/>
      <c r="G352" s="116"/>
      <c r="H352" s="124"/>
      <c r="I352" s="125"/>
      <c r="J352" s="122"/>
      <c r="K352" s="126"/>
    </row>
    <row r="353" spans="1:12" s="72" customFormat="1" ht="12" x14ac:dyDescent="0.2">
      <c r="A353" s="73" t="s">
        <v>28</v>
      </c>
      <c r="B353" s="99"/>
      <c r="C353" s="94"/>
      <c r="D353" s="94"/>
      <c r="E353" s="127"/>
      <c r="F353" s="95"/>
      <c r="G353" s="91"/>
      <c r="H353" s="91"/>
      <c r="I353" s="92"/>
      <c r="J353" s="93"/>
      <c r="K353" s="92"/>
      <c r="L353" s="39"/>
    </row>
    <row r="354" spans="1:12" s="72" customFormat="1" ht="12" x14ac:dyDescent="0.2">
      <c r="A354" s="117" t="s">
        <v>22</v>
      </c>
      <c r="B354" s="118"/>
      <c r="C354" s="94"/>
      <c r="D354" s="94"/>
      <c r="E354" s="127"/>
      <c r="F354" s="95"/>
      <c r="G354" s="91"/>
      <c r="H354" s="91"/>
      <c r="I354" s="92"/>
      <c r="J354" s="93"/>
      <c r="K354" s="92"/>
      <c r="L354" s="39"/>
    </row>
    <row r="355" spans="1:12" s="72" customFormat="1" ht="12" x14ac:dyDescent="0.2">
      <c r="A355" s="116"/>
      <c r="B355" s="118" t="s">
        <v>63</v>
      </c>
      <c r="C355" s="94"/>
      <c r="D355" s="94"/>
      <c r="E355" s="127"/>
      <c r="F355" s="95"/>
      <c r="G355" s="91"/>
      <c r="H355" s="91"/>
      <c r="I355" s="92"/>
      <c r="J355" s="93"/>
      <c r="K355" s="92"/>
      <c r="L355" s="39"/>
    </row>
    <row r="356" spans="1:12" s="72" customFormat="1" ht="12" x14ac:dyDescent="0.2">
      <c r="A356" s="116"/>
      <c r="B356" s="116"/>
      <c r="C356" s="94"/>
      <c r="D356" s="94"/>
      <c r="E356" s="127"/>
      <c r="F356" s="95"/>
      <c r="G356" s="91"/>
      <c r="H356" s="91"/>
      <c r="I356" s="92"/>
      <c r="J356" s="93"/>
      <c r="K356" s="92"/>
      <c r="L356" s="39"/>
    </row>
    <row r="357" spans="1:12" ht="20.25" customHeight="1" x14ac:dyDescent="0.2"/>
    <row r="358" spans="1:12" ht="20.25" customHeight="1" x14ac:dyDescent="0.2"/>
    <row r="359" spans="1:12" ht="20.25" customHeight="1" x14ac:dyDescent="0.2"/>
    <row r="360" spans="1:12" ht="20.25" customHeight="1" x14ac:dyDescent="0.2"/>
    <row r="361" spans="1:12" ht="20.25" customHeight="1" x14ac:dyDescent="0.2"/>
    <row r="362" spans="1:12" ht="20.25" customHeight="1" x14ac:dyDescent="0.2"/>
    <row r="363" spans="1:12" ht="20.25" customHeight="1" x14ac:dyDescent="0.2"/>
    <row r="364" spans="1:12" ht="20.25" customHeight="1" x14ac:dyDescent="0.2"/>
    <row r="365" spans="1:12" ht="20.25" customHeight="1" x14ac:dyDescent="0.2"/>
    <row r="366" spans="1:12" ht="20.25" customHeight="1" x14ac:dyDescent="0.2"/>
    <row r="367" spans="1:12" ht="20.25" customHeight="1" x14ac:dyDescent="0.2"/>
    <row r="368" spans="1:12"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row r="1006" ht="20.25" customHeight="1" x14ac:dyDescent="0.2"/>
    <row r="1007" ht="20.25" customHeight="1" x14ac:dyDescent="0.2"/>
    <row r="1008" ht="20.25" customHeight="1" x14ac:dyDescent="0.2"/>
    <row r="1009" ht="20.25" customHeight="1" x14ac:dyDescent="0.2"/>
    <row r="1010" ht="20.25" customHeight="1" x14ac:dyDescent="0.2"/>
    <row r="1011" ht="20.25" customHeight="1" x14ac:dyDescent="0.2"/>
    <row r="1012" ht="20.25" customHeight="1" x14ac:dyDescent="0.2"/>
    <row r="1013" ht="20.25" customHeight="1" x14ac:dyDescent="0.2"/>
    <row r="1014" ht="20.25" customHeight="1" x14ac:dyDescent="0.2"/>
    <row r="1015" ht="20.25" customHeight="1" x14ac:dyDescent="0.2"/>
    <row r="1016" ht="20.25" customHeight="1" x14ac:dyDescent="0.2"/>
    <row r="1017" ht="20.25" customHeight="1" x14ac:dyDescent="0.2"/>
    <row r="1018" ht="20.25" customHeight="1" x14ac:dyDescent="0.2"/>
    <row r="1019" ht="20.25" customHeight="1" x14ac:dyDescent="0.2"/>
    <row r="1020" ht="20.25" customHeight="1" x14ac:dyDescent="0.2"/>
    <row r="1021" ht="20.25" customHeight="1" x14ac:dyDescent="0.2"/>
    <row r="1022" ht="20.25" customHeight="1" x14ac:dyDescent="0.2"/>
    <row r="1023" ht="20.25" customHeight="1" x14ac:dyDescent="0.2"/>
    <row r="1024" ht="20.25" customHeight="1" x14ac:dyDescent="0.2"/>
    <row r="1025" ht="20.25" customHeight="1" x14ac:dyDescent="0.2"/>
    <row r="1026" ht="20.25" customHeight="1" x14ac:dyDescent="0.2"/>
    <row r="1027" ht="20.25" customHeight="1" x14ac:dyDescent="0.2"/>
    <row r="1028" ht="20.25" customHeight="1" x14ac:dyDescent="0.2"/>
    <row r="1029" ht="20.25" customHeight="1" x14ac:dyDescent="0.2"/>
    <row r="1030" ht="20.25" customHeight="1" x14ac:dyDescent="0.2"/>
    <row r="1031" ht="20.25" customHeight="1" x14ac:dyDescent="0.2"/>
    <row r="1032" ht="20.25" customHeight="1" x14ac:dyDescent="0.2"/>
    <row r="1033" ht="20.25" customHeight="1" x14ac:dyDescent="0.2"/>
    <row r="1034" ht="20.25" customHeight="1" x14ac:dyDescent="0.2"/>
    <row r="1035" ht="20.25" customHeight="1" x14ac:dyDescent="0.2"/>
    <row r="1036" ht="20.25" customHeight="1" x14ac:dyDescent="0.2"/>
    <row r="1037" ht="20.25" customHeight="1" x14ac:dyDescent="0.2"/>
    <row r="1038" ht="20.25" customHeight="1" x14ac:dyDescent="0.2"/>
    <row r="1039" ht="20.25" customHeight="1" x14ac:dyDescent="0.2"/>
    <row r="1040" ht="20.25" customHeight="1" x14ac:dyDescent="0.2"/>
    <row r="1041" ht="20.25" customHeight="1" x14ac:dyDescent="0.2"/>
    <row r="1042" ht="20.25" customHeight="1" x14ac:dyDescent="0.2"/>
    <row r="1043" ht="20.25" customHeight="1" x14ac:dyDescent="0.2"/>
    <row r="1044" ht="20.25" customHeight="1" x14ac:dyDescent="0.2"/>
    <row r="1045" ht="20.25" customHeight="1" x14ac:dyDescent="0.2"/>
    <row r="1046" ht="20.25" customHeight="1" x14ac:dyDescent="0.2"/>
    <row r="1047" ht="20.25" customHeight="1" x14ac:dyDescent="0.2"/>
    <row r="1048" ht="20.25" customHeight="1" x14ac:dyDescent="0.2"/>
    <row r="1049" ht="20.25" customHeight="1" x14ac:dyDescent="0.2"/>
    <row r="1050" ht="20.25" customHeight="1" x14ac:dyDescent="0.2"/>
    <row r="1051" ht="20.25" customHeight="1" x14ac:dyDescent="0.2"/>
    <row r="1052" ht="20.25" customHeight="1" x14ac:dyDescent="0.2"/>
    <row r="1053" ht="20.25" customHeight="1" x14ac:dyDescent="0.2"/>
    <row r="1054" ht="20.25" customHeight="1" x14ac:dyDescent="0.2"/>
    <row r="1055" ht="20.25" customHeight="1" x14ac:dyDescent="0.2"/>
    <row r="1056" ht="20.25" customHeight="1" x14ac:dyDescent="0.2"/>
    <row r="1057" ht="20.25" customHeight="1" x14ac:dyDescent="0.2"/>
    <row r="1058" ht="20.25" customHeight="1" x14ac:dyDescent="0.2"/>
    <row r="1059" ht="20.25" customHeight="1" x14ac:dyDescent="0.2"/>
    <row r="1060" ht="20.25" customHeight="1" x14ac:dyDescent="0.2"/>
    <row r="1061" ht="20.25" customHeight="1" x14ac:dyDescent="0.2"/>
    <row r="1062" ht="20.25" customHeight="1" x14ac:dyDescent="0.2"/>
    <row r="1063" ht="20.25" customHeight="1" x14ac:dyDescent="0.2"/>
    <row r="1064" ht="20.25" customHeight="1" x14ac:dyDescent="0.2"/>
    <row r="1065" ht="20.25" customHeight="1" x14ac:dyDescent="0.2"/>
    <row r="1066" ht="20.25" customHeight="1" x14ac:dyDescent="0.2"/>
    <row r="1067" ht="20.25" customHeight="1" x14ac:dyDescent="0.2"/>
    <row r="1068" ht="20.25" customHeight="1" x14ac:dyDescent="0.2"/>
    <row r="1069" ht="20.25" customHeight="1" x14ac:dyDescent="0.2"/>
    <row r="1070" ht="20.25" customHeight="1" x14ac:dyDescent="0.2"/>
    <row r="1071" ht="20.25" customHeight="1" x14ac:dyDescent="0.2"/>
    <row r="1072" ht="20.25" customHeight="1" x14ac:dyDescent="0.2"/>
    <row r="1073" ht="20.25" customHeight="1" x14ac:dyDescent="0.2"/>
    <row r="1074" ht="20.25" customHeight="1" x14ac:dyDescent="0.2"/>
    <row r="1075" ht="20.25" customHeight="1" x14ac:dyDescent="0.2"/>
    <row r="1076" ht="20.25" customHeight="1" x14ac:dyDescent="0.2"/>
    <row r="1077" ht="20.25" customHeight="1" x14ac:dyDescent="0.2"/>
    <row r="1078" ht="20.25" customHeight="1" x14ac:dyDescent="0.2"/>
    <row r="1079" ht="20.25" customHeight="1" x14ac:dyDescent="0.2"/>
    <row r="1080" ht="20.25" customHeight="1" x14ac:dyDescent="0.2"/>
    <row r="1081" ht="20.25" customHeight="1" x14ac:dyDescent="0.2"/>
    <row r="1082" ht="20.25" customHeight="1" x14ac:dyDescent="0.2"/>
    <row r="1083" ht="20.25" customHeight="1" x14ac:dyDescent="0.2"/>
    <row r="1084" ht="20.25" customHeight="1" x14ac:dyDescent="0.2"/>
    <row r="1085" ht="20.25" customHeight="1" x14ac:dyDescent="0.2"/>
    <row r="1086" ht="20.25" customHeight="1" x14ac:dyDescent="0.2"/>
    <row r="1087" ht="20.25" customHeight="1" x14ac:dyDescent="0.2"/>
    <row r="1088" ht="20.25" customHeight="1" x14ac:dyDescent="0.2"/>
    <row r="1089" ht="20.25" customHeight="1" x14ac:dyDescent="0.2"/>
    <row r="1090" ht="20.25" customHeight="1" x14ac:dyDescent="0.2"/>
    <row r="1091" ht="20.25" customHeight="1" x14ac:dyDescent="0.2"/>
    <row r="1092" ht="20.25" customHeight="1" x14ac:dyDescent="0.2"/>
    <row r="1093" ht="20.25" customHeight="1" x14ac:dyDescent="0.2"/>
    <row r="1094" ht="20.25" customHeight="1" x14ac:dyDescent="0.2"/>
    <row r="1095" ht="20.25" customHeight="1" x14ac:dyDescent="0.2"/>
    <row r="1096" ht="20.25" customHeight="1" x14ac:dyDescent="0.2"/>
    <row r="1097" ht="20.25" customHeight="1" x14ac:dyDescent="0.2"/>
    <row r="1098" ht="20.25" customHeight="1" x14ac:dyDescent="0.2"/>
    <row r="1099" ht="20.25" customHeight="1" x14ac:dyDescent="0.2"/>
    <row r="1100" ht="20.25" customHeight="1" x14ac:dyDescent="0.2"/>
    <row r="1101" ht="20.25" customHeight="1" x14ac:dyDescent="0.2"/>
    <row r="1102" ht="20.25" customHeight="1" x14ac:dyDescent="0.2"/>
    <row r="1103" ht="20.25" customHeight="1" x14ac:dyDescent="0.2"/>
    <row r="1104" ht="20.25" customHeight="1" x14ac:dyDescent="0.2"/>
    <row r="1105" ht="20.25" customHeight="1" x14ac:dyDescent="0.2"/>
    <row r="1106" ht="20.25" customHeight="1" x14ac:dyDescent="0.2"/>
    <row r="1107" ht="20.25" customHeight="1" x14ac:dyDescent="0.2"/>
    <row r="1108" ht="20.25" customHeight="1" x14ac:dyDescent="0.2"/>
    <row r="1109" ht="20.25" customHeight="1" x14ac:dyDescent="0.2"/>
    <row r="1110" ht="20.25" customHeight="1" x14ac:dyDescent="0.2"/>
    <row r="1111" ht="20.25" customHeight="1" x14ac:dyDescent="0.2"/>
    <row r="1112" ht="20.25" customHeight="1" x14ac:dyDescent="0.2"/>
    <row r="1113" ht="20.25" customHeight="1" x14ac:dyDescent="0.2"/>
    <row r="1114" ht="20.25" customHeight="1" x14ac:dyDescent="0.2"/>
    <row r="1115" ht="20.25" customHeight="1" x14ac:dyDescent="0.2"/>
    <row r="1116" ht="20.25" customHeight="1" x14ac:dyDescent="0.2"/>
    <row r="1117" ht="20.25" customHeight="1" x14ac:dyDescent="0.2"/>
    <row r="1118" ht="20.25" customHeight="1" x14ac:dyDescent="0.2"/>
    <row r="1119" ht="20.25" customHeight="1" x14ac:dyDescent="0.2"/>
    <row r="1120" ht="20.25" customHeight="1" x14ac:dyDescent="0.2"/>
    <row r="1121" ht="20.25" customHeight="1" x14ac:dyDescent="0.2"/>
    <row r="1122" ht="20.25" customHeight="1" x14ac:dyDescent="0.2"/>
    <row r="1123" ht="20.25" customHeight="1" x14ac:dyDescent="0.2"/>
    <row r="1124" ht="20.25" customHeight="1" x14ac:dyDescent="0.2"/>
    <row r="1125" ht="20.25" customHeight="1" x14ac:dyDescent="0.2"/>
    <row r="1126" ht="20.25" customHeight="1" x14ac:dyDescent="0.2"/>
    <row r="1127" ht="20.25" customHeight="1" x14ac:dyDescent="0.2"/>
    <row r="1128" ht="20.25" customHeight="1" x14ac:dyDescent="0.2"/>
    <row r="1129" ht="20.25" customHeight="1" x14ac:dyDescent="0.2"/>
    <row r="1130" ht="20.25" customHeight="1" x14ac:dyDescent="0.2"/>
    <row r="1131" ht="20.25" customHeight="1" x14ac:dyDescent="0.2"/>
    <row r="1132" ht="20.25" customHeight="1" x14ac:dyDescent="0.2"/>
    <row r="1133" ht="20.25" customHeight="1" x14ac:dyDescent="0.2"/>
    <row r="1134" ht="20.25" customHeight="1" x14ac:dyDescent="0.2"/>
    <row r="1135" ht="20.25" customHeight="1" x14ac:dyDescent="0.2"/>
    <row r="1136" ht="20.25" customHeight="1" x14ac:dyDescent="0.2"/>
    <row r="1137" ht="20.25" customHeight="1" x14ac:dyDescent="0.2"/>
    <row r="1138" ht="20.25" customHeight="1" x14ac:dyDescent="0.2"/>
    <row r="1139" ht="20.25" customHeight="1" x14ac:dyDescent="0.2"/>
    <row r="1140" ht="20.25" customHeight="1" x14ac:dyDescent="0.2"/>
    <row r="1141" ht="20.25" customHeight="1" x14ac:dyDescent="0.2"/>
    <row r="1142" ht="20.25" customHeight="1" x14ac:dyDescent="0.2"/>
    <row r="1143" ht="20.25" customHeight="1" x14ac:dyDescent="0.2"/>
    <row r="1144" ht="20.25" customHeight="1" x14ac:dyDescent="0.2"/>
    <row r="1145" ht="20.25" customHeight="1" x14ac:dyDescent="0.2"/>
    <row r="1146" ht="20.25" customHeight="1" x14ac:dyDescent="0.2"/>
    <row r="1147" ht="20.25" customHeight="1" x14ac:dyDescent="0.2"/>
    <row r="1148" ht="20.25" customHeight="1" x14ac:dyDescent="0.2"/>
    <row r="1149" ht="20.25" customHeight="1" x14ac:dyDescent="0.2"/>
    <row r="1150" ht="20.25" customHeight="1" x14ac:dyDescent="0.2"/>
    <row r="1151" ht="20.25" customHeight="1" x14ac:dyDescent="0.2"/>
    <row r="1152" ht="20.25" customHeight="1" x14ac:dyDescent="0.2"/>
    <row r="1153" ht="20.25" customHeight="1" x14ac:dyDescent="0.2"/>
    <row r="1154" ht="20.25" customHeight="1" x14ac:dyDescent="0.2"/>
    <row r="1155" ht="20.25" customHeight="1" x14ac:dyDescent="0.2"/>
    <row r="1156" ht="20.25" customHeight="1" x14ac:dyDescent="0.2"/>
    <row r="1157" ht="20.25" customHeight="1" x14ac:dyDescent="0.2"/>
    <row r="1158" ht="20.25" customHeight="1" x14ac:dyDescent="0.2"/>
    <row r="1159" ht="20.25" customHeight="1" x14ac:dyDescent="0.2"/>
    <row r="1160" ht="20.25" customHeight="1" x14ac:dyDescent="0.2"/>
    <row r="1161" ht="20.25" customHeight="1" x14ac:dyDescent="0.2"/>
    <row r="1162" ht="20.25" customHeight="1" x14ac:dyDescent="0.2"/>
    <row r="1163" ht="20.25" customHeight="1" x14ac:dyDescent="0.2"/>
    <row r="1164" ht="20.25" customHeight="1" x14ac:dyDescent="0.2"/>
    <row r="1165" ht="20.25" customHeight="1" x14ac:dyDescent="0.2"/>
    <row r="1166" ht="20.25" customHeight="1" x14ac:dyDescent="0.2"/>
    <row r="1167" ht="20.25" customHeight="1" x14ac:dyDescent="0.2"/>
    <row r="1168" ht="20.25" customHeight="1" x14ac:dyDescent="0.2"/>
    <row r="1169" ht="20.25" customHeight="1" x14ac:dyDescent="0.2"/>
    <row r="1170" ht="20.25" customHeight="1" x14ac:dyDescent="0.2"/>
    <row r="1171" ht="20.25" customHeight="1" x14ac:dyDescent="0.2"/>
    <row r="1172" ht="20.25" customHeight="1" x14ac:dyDescent="0.2"/>
    <row r="1173" ht="20.25" customHeight="1" x14ac:dyDescent="0.2"/>
    <row r="1174" ht="20.25" customHeight="1" x14ac:dyDescent="0.2"/>
    <row r="1175" ht="20.25" customHeight="1" x14ac:dyDescent="0.2"/>
    <row r="1176" ht="20.25" customHeight="1" x14ac:dyDescent="0.2"/>
    <row r="1177" ht="20.25" customHeight="1" x14ac:dyDescent="0.2"/>
    <row r="1178" ht="20.25" customHeight="1" x14ac:dyDescent="0.2"/>
    <row r="1179" ht="20.25" customHeight="1" x14ac:dyDescent="0.2"/>
    <row r="1180" ht="20.25" customHeight="1" x14ac:dyDescent="0.2"/>
    <row r="1181" ht="20.25" customHeight="1" x14ac:dyDescent="0.2"/>
    <row r="1182" ht="20.25" customHeight="1" x14ac:dyDescent="0.2"/>
    <row r="1183" ht="20.25" customHeight="1" x14ac:dyDescent="0.2"/>
    <row r="1184" ht="20.25" customHeight="1" x14ac:dyDescent="0.2"/>
    <row r="1185" ht="20.25" customHeight="1" x14ac:dyDescent="0.2"/>
    <row r="1186" ht="20.25" customHeight="1" x14ac:dyDescent="0.2"/>
    <row r="1187" ht="20.25" customHeight="1" x14ac:dyDescent="0.2"/>
    <row r="1188" ht="20.25" customHeight="1" x14ac:dyDescent="0.2"/>
    <row r="1189" ht="20.25" customHeight="1" x14ac:dyDescent="0.2"/>
    <row r="1190" ht="20.25" customHeight="1" x14ac:dyDescent="0.2"/>
    <row r="1191" ht="20.25" customHeight="1" x14ac:dyDescent="0.2"/>
  </sheetData>
  <mergeCells count="9">
    <mergeCell ref="E4:I4"/>
    <mergeCell ref="A4:A5"/>
    <mergeCell ref="B4:B5"/>
    <mergeCell ref="A1:K1"/>
    <mergeCell ref="A2:K2"/>
    <mergeCell ref="J4:J5"/>
    <mergeCell ref="K4:K5"/>
    <mergeCell ref="C4:C5"/>
    <mergeCell ref="D4:D5"/>
  </mergeCells>
  <phoneticPr fontId="6" type="noConversion"/>
  <hyperlinks>
    <hyperlink ref="B355" r:id="rId1"/>
  </hyperlinks>
  <pageMargins left="0.78740157480314965" right="0" top="0.59055118110236227" bottom="0.39370078740157483" header="0" footer="0"/>
  <pageSetup paperSize="9" scale="6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GC231"/>
  <sheetViews>
    <sheetView tabSelected="1" zoomScaleNormal="100" zoomScaleSheetLayoutView="100" workbookViewId="0">
      <pane ySplit="5" topLeftCell="A6" activePane="bottomLeft" state="frozen"/>
      <selection pane="bottomLeft" activeCell="B10" sqref="B10"/>
    </sheetView>
  </sheetViews>
  <sheetFormatPr baseColWidth="10" defaultRowHeight="12" x14ac:dyDescent="0.2"/>
  <cols>
    <col min="1" max="1" width="8.5703125" style="44" customWidth="1"/>
    <col min="2" max="2" width="41.42578125" style="46" customWidth="1"/>
    <col min="3" max="3" width="10.5703125" style="46" customWidth="1"/>
    <col min="4" max="4" width="11.42578125" style="46" customWidth="1"/>
    <col min="5" max="5" width="11.140625" style="46" customWidth="1"/>
    <col min="6" max="6" width="11.7109375" style="46" customWidth="1"/>
    <col min="7" max="7" width="11.7109375" style="45" customWidth="1"/>
    <col min="8" max="8" width="11.28515625" style="45" customWidth="1"/>
    <col min="9" max="9" width="8.7109375" style="63" customWidth="1"/>
    <col min="10" max="10" width="12.28515625" style="64" customWidth="1"/>
    <col min="11" max="11" width="10.5703125" style="63" customWidth="1"/>
    <col min="12" max="12" width="11.42578125" style="45" customWidth="1"/>
    <col min="13" max="16384" width="11.42578125" style="45"/>
  </cols>
  <sheetData>
    <row r="1" spans="1:11" ht="18" customHeight="1" x14ac:dyDescent="0.2">
      <c r="A1" s="189" t="s">
        <v>23</v>
      </c>
      <c r="B1" s="189"/>
      <c r="C1" s="189"/>
      <c r="D1" s="189"/>
      <c r="E1" s="189"/>
      <c r="F1" s="189"/>
      <c r="G1" s="189"/>
      <c r="H1" s="189"/>
      <c r="I1" s="189"/>
      <c r="J1" s="189"/>
      <c r="K1" s="189"/>
    </row>
    <row r="2" spans="1:11" ht="18" customHeight="1" x14ac:dyDescent="0.2">
      <c r="A2" s="182" t="s">
        <v>178</v>
      </c>
      <c r="B2" s="182"/>
      <c r="C2" s="182"/>
      <c r="D2" s="182"/>
      <c r="E2" s="182"/>
      <c r="F2" s="182"/>
      <c r="G2" s="182"/>
      <c r="H2" s="182"/>
      <c r="I2" s="182"/>
      <c r="J2" s="182"/>
      <c r="K2" s="182"/>
    </row>
    <row r="3" spans="1:11" ht="25.5" customHeight="1" x14ac:dyDescent="0.2">
      <c r="B3" s="44"/>
      <c r="C3" s="44"/>
      <c r="D3" s="44"/>
      <c r="E3" s="44"/>
      <c r="F3" s="44"/>
      <c r="G3" s="44"/>
      <c r="H3" s="108"/>
      <c r="I3" s="98"/>
      <c r="J3" s="115"/>
      <c r="K3" s="44"/>
    </row>
    <row r="4" spans="1:11" ht="20.25" customHeight="1" x14ac:dyDescent="0.2">
      <c r="A4" s="198" t="s">
        <v>3</v>
      </c>
      <c r="B4" s="191" t="s">
        <v>12</v>
      </c>
      <c r="C4" s="191" t="s">
        <v>4</v>
      </c>
      <c r="D4" s="196" t="s">
        <v>64</v>
      </c>
      <c r="E4" s="193" t="s">
        <v>66</v>
      </c>
      <c r="F4" s="194"/>
      <c r="G4" s="194"/>
      <c r="H4" s="194"/>
      <c r="I4" s="195"/>
      <c r="J4" s="200" t="s">
        <v>50</v>
      </c>
      <c r="K4" s="202" t="s">
        <v>51</v>
      </c>
    </row>
    <row r="5" spans="1:11" s="47" customFormat="1" ht="65.25" customHeight="1" thickBot="1" x14ac:dyDescent="0.25">
      <c r="A5" s="199"/>
      <c r="B5" s="192"/>
      <c r="C5" s="192"/>
      <c r="D5" s="197"/>
      <c r="E5" s="28" t="s">
        <v>92</v>
      </c>
      <c r="F5" s="30" t="s">
        <v>446</v>
      </c>
      <c r="G5" s="31" t="s">
        <v>52</v>
      </c>
      <c r="H5" s="29" t="s">
        <v>65</v>
      </c>
      <c r="I5" s="32" t="s">
        <v>24</v>
      </c>
      <c r="J5" s="201"/>
      <c r="K5" s="203"/>
    </row>
    <row r="6" spans="1:11" s="155" customFormat="1" ht="18.75" customHeight="1" x14ac:dyDescent="0.2">
      <c r="A6" s="141"/>
      <c r="B6" s="138" t="s">
        <v>123</v>
      </c>
      <c r="C6" s="96"/>
      <c r="D6" s="159">
        <f>D7+D12+D14</f>
        <v>127855802.34999999</v>
      </c>
      <c r="E6" s="159">
        <f>E7+E12+E14</f>
        <v>124112051</v>
      </c>
      <c r="F6" s="159">
        <f>F7+F12+F14</f>
        <v>15352934</v>
      </c>
      <c r="G6" s="159">
        <f t="shared" ref="G6" si="0">G7+G12+G14</f>
        <v>470010</v>
      </c>
      <c r="H6" s="159">
        <f>SUM(F6:G6)</f>
        <v>15822944</v>
      </c>
      <c r="I6" s="158">
        <f t="shared" ref="I6:I37" si="1">H6/E6%</f>
        <v>12.748918314145014</v>
      </c>
      <c r="J6" s="153">
        <f t="shared" ref="J6:J37" si="2">D6+H6</f>
        <v>143678746.34999999</v>
      </c>
      <c r="K6" s="154"/>
    </row>
    <row r="7" spans="1:11" ht="21.75" customHeight="1" x14ac:dyDescent="0.2">
      <c r="A7" s="80"/>
      <c r="B7" s="59" t="s">
        <v>21</v>
      </c>
      <c r="C7" s="81"/>
      <c r="D7" s="60">
        <f>SUM(D8:D11)</f>
        <v>5842866</v>
      </c>
      <c r="E7" s="82">
        <f>SUM(E8:E11)</f>
        <v>8219571</v>
      </c>
      <c r="F7" s="82">
        <f>SUM(F8:F11)</f>
        <v>2491772</v>
      </c>
      <c r="G7" s="82">
        <f>SUM(G8:G11)</f>
        <v>26200</v>
      </c>
      <c r="H7" s="82">
        <f t="shared" ref="H7:H68" si="3">SUM(F7:G7)</f>
        <v>2517972</v>
      </c>
      <c r="I7" s="83">
        <f t="shared" si="1"/>
        <v>30.633861548248685</v>
      </c>
      <c r="J7" s="82">
        <f t="shared" si="2"/>
        <v>8360838</v>
      </c>
      <c r="K7" s="83"/>
    </row>
    <row r="8" spans="1:11" ht="24.75" customHeight="1" x14ac:dyDescent="0.2">
      <c r="A8" s="53"/>
      <c r="B8" s="61" t="s">
        <v>48</v>
      </c>
      <c r="C8" s="57"/>
      <c r="D8" s="57">
        <v>0</v>
      </c>
      <c r="E8" s="51">
        <v>208197</v>
      </c>
      <c r="F8" s="51">
        <v>10900</v>
      </c>
      <c r="G8" s="51">
        <v>26200</v>
      </c>
      <c r="H8" s="51">
        <f t="shared" si="3"/>
        <v>37100</v>
      </c>
      <c r="I8" s="84">
        <f t="shared" si="1"/>
        <v>17.819661186280303</v>
      </c>
      <c r="J8" s="57">
        <f t="shared" si="2"/>
        <v>37100</v>
      </c>
      <c r="K8" s="85"/>
    </row>
    <row r="9" spans="1:11" ht="36" x14ac:dyDescent="0.2">
      <c r="A9" s="53">
        <v>169124</v>
      </c>
      <c r="B9" s="61" t="s">
        <v>55</v>
      </c>
      <c r="C9" s="101">
        <v>1486535.38</v>
      </c>
      <c r="D9" s="57">
        <v>1289424</v>
      </c>
      <c r="E9" s="57">
        <v>73324</v>
      </c>
      <c r="F9" s="57">
        <v>73324</v>
      </c>
      <c r="G9" s="57"/>
      <c r="H9" s="57">
        <f t="shared" si="3"/>
        <v>73324</v>
      </c>
      <c r="I9" s="84">
        <f t="shared" si="1"/>
        <v>100</v>
      </c>
      <c r="J9" s="57">
        <f t="shared" si="2"/>
        <v>1362748</v>
      </c>
      <c r="K9" s="85">
        <f>J9/C9%</f>
        <v>91.672759245057463</v>
      </c>
    </row>
    <row r="10" spans="1:11" ht="48" x14ac:dyDescent="0.2">
      <c r="A10" s="53">
        <v>238150</v>
      </c>
      <c r="B10" s="61" t="s">
        <v>49</v>
      </c>
      <c r="C10" s="101">
        <v>6744312</v>
      </c>
      <c r="D10" s="120">
        <v>4553442</v>
      </c>
      <c r="E10" s="57">
        <v>2407548</v>
      </c>
      <c r="F10" s="57">
        <v>2407548</v>
      </c>
      <c r="G10" s="57">
        <v>0</v>
      </c>
      <c r="H10" s="57">
        <f t="shared" si="3"/>
        <v>2407548</v>
      </c>
      <c r="I10" s="84">
        <f t="shared" si="1"/>
        <v>100</v>
      </c>
      <c r="J10" s="57">
        <f t="shared" si="2"/>
        <v>6960990</v>
      </c>
      <c r="K10" s="85">
        <f>J10/C10%</f>
        <v>103.2127517232299</v>
      </c>
    </row>
    <row r="11" spans="1:11" ht="60" x14ac:dyDescent="0.2">
      <c r="A11" s="53">
        <v>227100</v>
      </c>
      <c r="B11" s="61" t="s">
        <v>113</v>
      </c>
      <c r="C11" s="101">
        <v>9910910</v>
      </c>
      <c r="D11" s="120">
        <v>0</v>
      </c>
      <c r="E11" s="57">
        <v>5530502</v>
      </c>
      <c r="F11" s="57">
        <v>0</v>
      </c>
      <c r="G11" s="57">
        <v>0</v>
      </c>
      <c r="H11" s="57">
        <f t="shared" si="3"/>
        <v>0</v>
      </c>
      <c r="I11" s="84">
        <f t="shared" si="1"/>
        <v>0</v>
      </c>
      <c r="J11" s="57">
        <f t="shared" si="2"/>
        <v>0</v>
      </c>
      <c r="K11" s="85">
        <f>J11/C11%</f>
        <v>0</v>
      </c>
    </row>
    <row r="12" spans="1:11" ht="24" x14ac:dyDescent="0.2">
      <c r="A12" s="53"/>
      <c r="B12" s="59" t="s">
        <v>40</v>
      </c>
      <c r="C12" s="81"/>
      <c r="D12" s="86"/>
      <c r="E12" s="82">
        <f>E13</f>
        <v>59900000</v>
      </c>
      <c r="F12" s="82">
        <v>0</v>
      </c>
      <c r="G12" s="82"/>
      <c r="H12" s="82">
        <f t="shared" si="3"/>
        <v>0</v>
      </c>
      <c r="I12" s="83">
        <f t="shared" si="1"/>
        <v>0</v>
      </c>
      <c r="J12" s="82">
        <f t="shared" si="2"/>
        <v>0</v>
      </c>
      <c r="K12" s="83"/>
    </row>
    <row r="13" spans="1:11" ht="51.75" customHeight="1" x14ac:dyDescent="0.2">
      <c r="A13" s="53">
        <v>143957</v>
      </c>
      <c r="B13" s="61" t="s">
        <v>103</v>
      </c>
      <c r="C13" s="101">
        <v>277993156</v>
      </c>
      <c r="D13" s="57">
        <v>0</v>
      </c>
      <c r="E13" s="57">
        <v>59900000</v>
      </c>
      <c r="F13" s="57">
        <v>0</v>
      </c>
      <c r="G13" s="57"/>
      <c r="H13" s="57">
        <f t="shared" si="3"/>
        <v>0</v>
      </c>
      <c r="I13" s="84">
        <f t="shared" si="1"/>
        <v>0</v>
      </c>
      <c r="J13" s="148">
        <f t="shared" si="2"/>
        <v>0</v>
      </c>
      <c r="K13" s="85">
        <f>J13/C13%</f>
        <v>0</v>
      </c>
    </row>
    <row r="14" spans="1:11" s="48" customFormat="1" ht="24" x14ac:dyDescent="0.2">
      <c r="A14" s="142"/>
      <c r="B14" s="156" t="s">
        <v>61</v>
      </c>
      <c r="C14" s="157"/>
      <c r="D14" s="82">
        <f>+D15+D20+D24+D34+D36+D39+D41+D44+D48+D52+D54+D56+D60+D62+D67</f>
        <v>122012936.34999999</v>
      </c>
      <c r="E14" s="82">
        <f>+E15+E20+E24+E34+E36+E39+E41+E44+E48+E52+E54+E56+E60+E62+E67</f>
        <v>55992480</v>
      </c>
      <c r="F14" s="82">
        <f>+F15+F20+F24+F34+F36+F39+F41+F44+F48+F52+F54+F56+F60+F62+F67</f>
        <v>12861162</v>
      </c>
      <c r="G14" s="82">
        <f>+G15+G20+G24+G34+G36+G39+G41+G44+G48+G52+G54+G56+G60+G62+G67</f>
        <v>443810</v>
      </c>
      <c r="H14" s="82">
        <f t="shared" si="3"/>
        <v>13304972</v>
      </c>
      <c r="I14" s="161">
        <f t="shared" si="1"/>
        <v>23.762069477901317</v>
      </c>
      <c r="J14" s="160">
        <f t="shared" si="2"/>
        <v>135317908.34999999</v>
      </c>
      <c r="K14" s="156"/>
    </row>
    <row r="15" spans="1:11" s="48" customFormat="1" ht="24" x14ac:dyDescent="0.2">
      <c r="A15" s="139"/>
      <c r="B15" s="144" t="s">
        <v>77</v>
      </c>
      <c r="C15" s="144"/>
      <c r="D15" s="151">
        <f>SUM(D16:D19)</f>
        <v>2243016</v>
      </c>
      <c r="E15" s="151">
        <f>SUM(E16:E19)</f>
        <v>2610545</v>
      </c>
      <c r="F15" s="146">
        <v>0</v>
      </c>
      <c r="G15" s="146"/>
      <c r="H15" s="146">
        <f t="shared" si="3"/>
        <v>0</v>
      </c>
      <c r="I15" s="147">
        <f t="shared" si="1"/>
        <v>0</v>
      </c>
      <c r="J15" s="151">
        <f t="shared" si="2"/>
        <v>2243016</v>
      </c>
      <c r="K15" s="146"/>
    </row>
    <row r="16" spans="1:11" s="48" customFormat="1" ht="36" x14ac:dyDescent="0.2">
      <c r="A16" s="142" t="s">
        <v>163</v>
      </c>
      <c r="B16" s="50" t="s">
        <v>152</v>
      </c>
      <c r="C16" s="51">
        <v>1343920</v>
      </c>
      <c r="D16" s="51">
        <v>848920</v>
      </c>
      <c r="E16" s="51">
        <v>305000</v>
      </c>
      <c r="F16" s="51">
        <v>0</v>
      </c>
      <c r="G16" s="51"/>
      <c r="H16" s="51">
        <f t="shared" si="3"/>
        <v>0</v>
      </c>
      <c r="I16" s="85">
        <f t="shared" si="1"/>
        <v>0</v>
      </c>
      <c r="J16" s="51">
        <f t="shared" si="2"/>
        <v>848920</v>
      </c>
      <c r="K16" s="85">
        <f>J16/C16%</f>
        <v>63.167450443478778</v>
      </c>
    </row>
    <row r="17" spans="1:17" s="48" customFormat="1" ht="36" x14ac:dyDescent="0.2">
      <c r="A17" s="142" t="s">
        <v>164</v>
      </c>
      <c r="B17" s="50" t="s">
        <v>153</v>
      </c>
      <c r="C17" s="51">
        <v>1466946</v>
      </c>
      <c r="D17" s="51">
        <v>1394096</v>
      </c>
      <c r="E17" s="51">
        <v>72850</v>
      </c>
      <c r="F17" s="51">
        <v>0</v>
      </c>
      <c r="G17" s="51"/>
      <c r="H17" s="51">
        <f t="shared" si="3"/>
        <v>0</v>
      </c>
      <c r="I17" s="85">
        <f t="shared" si="1"/>
        <v>0</v>
      </c>
      <c r="J17" s="51">
        <f t="shared" si="2"/>
        <v>1394096</v>
      </c>
      <c r="K17" s="85">
        <f>J17/C17%</f>
        <v>95.033900361703843</v>
      </c>
    </row>
    <row r="18" spans="1:17" s="48" customFormat="1" ht="36" x14ac:dyDescent="0.2">
      <c r="A18" s="142">
        <v>182070</v>
      </c>
      <c r="B18" s="50" t="s">
        <v>86</v>
      </c>
      <c r="C18" s="51">
        <v>1158211.1599999999</v>
      </c>
      <c r="D18" s="51">
        <v>0</v>
      </c>
      <c r="E18" s="51">
        <v>1158211</v>
      </c>
      <c r="F18" s="51">
        <v>0</v>
      </c>
      <c r="G18" s="51"/>
      <c r="H18" s="51">
        <f t="shared" si="3"/>
        <v>0</v>
      </c>
      <c r="I18" s="85">
        <f t="shared" si="1"/>
        <v>0</v>
      </c>
      <c r="J18" s="51">
        <f t="shared" si="2"/>
        <v>0</v>
      </c>
      <c r="K18" s="85">
        <f>J18/C18%</f>
        <v>0</v>
      </c>
    </row>
    <row r="19" spans="1:17" s="48" customFormat="1" ht="36" x14ac:dyDescent="0.2">
      <c r="A19" s="142">
        <v>206839</v>
      </c>
      <c r="B19" s="50" t="s">
        <v>87</v>
      </c>
      <c r="C19" s="51">
        <v>1106804.2</v>
      </c>
      <c r="D19" s="51">
        <v>0</v>
      </c>
      <c r="E19" s="51">
        <v>1074484</v>
      </c>
      <c r="F19" s="51">
        <v>0</v>
      </c>
      <c r="G19" s="51"/>
      <c r="H19" s="51">
        <f t="shared" si="3"/>
        <v>0</v>
      </c>
      <c r="I19" s="85">
        <f t="shared" si="1"/>
        <v>0</v>
      </c>
      <c r="J19" s="51">
        <f t="shared" si="2"/>
        <v>0</v>
      </c>
      <c r="K19" s="85">
        <f>J19/C19%</f>
        <v>0</v>
      </c>
    </row>
    <row r="20" spans="1:17" s="48" customFormat="1" ht="24" x14ac:dyDescent="0.2">
      <c r="A20" s="139"/>
      <c r="B20" s="144" t="s">
        <v>78</v>
      </c>
      <c r="C20" s="144"/>
      <c r="D20" s="145">
        <f>SUM(D21:D23)</f>
        <v>0</v>
      </c>
      <c r="E20" s="151">
        <f>SUM(E21:E23)</f>
        <v>227118</v>
      </c>
      <c r="F20" s="146">
        <v>0</v>
      </c>
      <c r="G20" s="145">
        <f>SUM(G21:G23)</f>
        <v>42500</v>
      </c>
      <c r="H20" s="145">
        <f t="shared" si="3"/>
        <v>42500</v>
      </c>
      <c r="I20" s="169">
        <f t="shared" si="1"/>
        <v>18.712739633142245</v>
      </c>
      <c r="J20" s="151">
        <f t="shared" si="2"/>
        <v>42500</v>
      </c>
      <c r="K20" s="152"/>
    </row>
    <row r="21" spans="1:17" s="48" customFormat="1" ht="48" x14ac:dyDescent="0.2">
      <c r="A21" s="142">
        <v>220053</v>
      </c>
      <c r="B21" s="50" t="s">
        <v>60</v>
      </c>
      <c r="C21" s="51">
        <v>9951775</v>
      </c>
      <c r="D21" s="51">
        <v>0</v>
      </c>
      <c r="E21" s="51">
        <v>135951</v>
      </c>
      <c r="F21" s="51">
        <v>0</v>
      </c>
      <c r="G21" s="51">
        <v>16500</v>
      </c>
      <c r="H21" s="51">
        <f t="shared" si="3"/>
        <v>16500</v>
      </c>
      <c r="I21" s="150">
        <f t="shared" si="1"/>
        <v>12.13672573206523</v>
      </c>
      <c r="J21" s="149">
        <f t="shared" si="2"/>
        <v>16500</v>
      </c>
      <c r="K21" s="150">
        <f>J21/C21%</f>
        <v>0.16579956841869917</v>
      </c>
    </row>
    <row r="22" spans="1:17" s="48" customFormat="1" ht="36" x14ac:dyDescent="0.2">
      <c r="A22" s="142">
        <v>285368</v>
      </c>
      <c r="B22" s="50" t="s">
        <v>88</v>
      </c>
      <c r="C22" s="51">
        <v>7620542</v>
      </c>
      <c r="D22" s="51">
        <v>0</v>
      </c>
      <c r="E22" s="51">
        <v>57067</v>
      </c>
      <c r="F22" s="51">
        <v>0</v>
      </c>
      <c r="G22" s="51">
        <v>16500</v>
      </c>
      <c r="H22" s="51">
        <f t="shared" si="3"/>
        <v>16500</v>
      </c>
      <c r="I22" s="150">
        <f t="shared" si="1"/>
        <v>28.913382515289047</v>
      </c>
      <c r="J22" s="149">
        <f t="shared" si="2"/>
        <v>16500</v>
      </c>
      <c r="K22" s="150">
        <f>J22/C22%</f>
        <v>0.21652003230216435</v>
      </c>
    </row>
    <row r="23" spans="1:17" s="48" customFormat="1" ht="36" x14ac:dyDescent="0.2">
      <c r="A23" s="142">
        <v>271878</v>
      </c>
      <c r="B23" s="50" t="s">
        <v>89</v>
      </c>
      <c r="C23" s="51">
        <v>3649603</v>
      </c>
      <c r="D23" s="51">
        <v>0</v>
      </c>
      <c r="E23" s="149">
        <v>34100</v>
      </c>
      <c r="F23" s="51">
        <v>0</v>
      </c>
      <c r="G23" s="51">
        <v>9500</v>
      </c>
      <c r="H23" s="51">
        <f t="shared" si="3"/>
        <v>9500</v>
      </c>
      <c r="I23" s="150">
        <f t="shared" si="1"/>
        <v>27.859237536656892</v>
      </c>
      <c r="J23" s="149">
        <f t="shared" si="2"/>
        <v>9500</v>
      </c>
      <c r="K23" s="150">
        <f>J23/C23%</f>
        <v>0.26030228493345714</v>
      </c>
    </row>
    <row r="24" spans="1:17" s="48" customFormat="1" ht="24" x14ac:dyDescent="0.2">
      <c r="A24" s="139"/>
      <c r="B24" s="144" t="s">
        <v>76</v>
      </c>
      <c r="C24" s="144"/>
      <c r="D24" s="151">
        <f>SUM(D25:D33)</f>
        <v>16218101.289999999</v>
      </c>
      <c r="E24" s="151">
        <f>SUM(E25:E33)</f>
        <v>4825886</v>
      </c>
      <c r="F24" s="151">
        <v>1573000</v>
      </c>
      <c r="G24" s="145">
        <f>SUM(G25:G33)</f>
        <v>157645</v>
      </c>
      <c r="H24" s="145">
        <f t="shared" si="3"/>
        <v>1730645</v>
      </c>
      <c r="I24" s="147">
        <f t="shared" si="1"/>
        <v>35.861704980183951</v>
      </c>
      <c r="J24" s="151">
        <f t="shared" si="2"/>
        <v>17948746.289999999</v>
      </c>
      <c r="K24" s="152"/>
    </row>
    <row r="25" spans="1:17" s="48" customFormat="1" ht="48" x14ac:dyDescent="0.2">
      <c r="A25" s="142">
        <v>69000</v>
      </c>
      <c r="B25" s="50" t="s">
        <v>168</v>
      </c>
      <c r="C25" s="51">
        <v>2384094.52</v>
      </c>
      <c r="D25" s="51">
        <v>3042928.25</v>
      </c>
      <c r="E25" s="149">
        <v>228976</v>
      </c>
      <c r="F25" s="51">
        <v>0</v>
      </c>
      <c r="G25" s="51"/>
      <c r="H25" s="51">
        <f t="shared" si="3"/>
        <v>0</v>
      </c>
      <c r="I25" s="150">
        <f t="shared" si="1"/>
        <v>0</v>
      </c>
      <c r="J25" s="149">
        <f t="shared" si="2"/>
        <v>3042928.25</v>
      </c>
      <c r="K25" s="150">
        <f t="shared" ref="K25:K33" si="4">J25/C25%</f>
        <v>127.63454739202201</v>
      </c>
    </row>
    <row r="26" spans="1:17" s="48" customFormat="1" ht="36" x14ac:dyDescent="0.2">
      <c r="A26" s="142">
        <v>67487</v>
      </c>
      <c r="B26" s="50" t="s">
        <v>169</v>
      </c>
      <c r="C26" s="51">
        <v>669863.92000000004</v>
      </c>
      <c r="D26" s="51">
        <v>779697.28</v>
      </c>
      <c r="E26" s="149">
        <v>75675</v>
      </c>
      <c r="F26" s="51">
        <v>0</v>
      </c>
      <c r="G26" s="51"/>
      <c r="H26" s="51">
        <f t="shared" si="3"/>
        <v>0</v>
      </c>
      <c r="I26" s="150">
        <f t="shared" si="1"/>
        <v>0</v>
      </c>
      <c r="J26" s="149">
        <f t="shared" si="2"/>
        <v>779697.28</v>
      </c>
      <c r="K26" s="150">
        <f t="shared" si="4"/>
        <v>116.39636898192695</v>
      </c>
    </row>
    <row r="27" spans="1:17" s="48" customFormat="1" ht="60" x14ac:dyDescent="0.2">
      <c r="A27" s="142">
        <v>60720</v>
      </c>
      <c r="B27" s="50" t="s">
        <v>170</v>
      </c>
      <c r="C27" s="51">
        <v>1020123.53</v>
      </c>
      <c r="D27" s="51">
        <v>978927.53</v>
      </c>
      <c r="E27" s="149">
        <v>78013</v>
      </c>
      <c r="F27" s="51">
        <v>0</v>
      </c>
      <c r="G27" s="51">
        <v>41196</v>
      </c>
      <c r="H27" s="51">
        <f t="shared" si="3"/>
        <v>41196</v>
      </c>
      <c r="I27" s="150">
        <f t="shared" si="1"/>
        <v>52.806583518131596</v>
      </c>
      <c r="J27" s="149">
        <f t="shared" si="2"/>
        <v>1020123.53</v>
      </c>
      <c r="K27" s="150">
        <f t="shared" si="4"/>
        <v>100</v>
      </c>
    </row>
    <row r="28" spans="1:17" s="48" customFormat="1" ht="48" x14ac:dyDescent="0.2">
      <c r="A28" s="142">
        <v>88276</v>
      </c>
      <c r="B28" s="50" t="s">
        <v>171</v>
      </c>
      <c r="C28" s="51">
        <v>5644893</v>
      </c>
      <c r="D28" s="51">
        <v>5754624.3899999997</v>
      </c>
      <c r="E28" s="149">
        <v>660398</v>
      </c>
      <c r="F28" s="51">
        <v>0</v>
      </c>
      <c r="G28" s="51"/>
      <c r="H28" s="51">
        <f t="shared" si="3"/>
        <v>0</v>
      </c>
      <c r="I28" s="150">
        <f t="shared" si="1"/>
        <v>0</v>
      </c>
      <c r="J28" s="149">
        <f t="shared" si="2"/>
        <v>5754624.3899999997</v>
      </c>
      <c r="K28" s="150">
        <f t="shared" si="4"/>
        <v>101.94390557978689</v>
      </c>
    </row>
    <row r="29" spans="1:17" s="48" customFormat="1" ht="60" x14ac:dyDescent="0.2">
      <c r="A29" s="142">
        <v>144387</v>
      </c>
      <c r="B29" s="50" t="s">
        <v>172</v>
      </c>
      <c r="C29" s="51">
        <v>364844.54</v>
      </c>
      <c r="D29" s="51">
        <v>168397</v>
      </c>
      <c r="E29" s="149">
        <v>229493</v>
      </c>
      <c r="F29" s="51">
        <v>185700</v>
      </c>
      <c r="G29" s="51"/>
      <c r="H29" s="51">
        <f t="shared" si="3"/>
        <v>185700</v>
      </c>
      <c r="I29" s="150">
        <f t="shared" si="1"/>
        <v>80.917500751656917</v>
      </c>
      <c r="J29" s="149">
        <f t="shared" si="2"/>
        <v>354097</v>
      </c>
      <c r="K29" s="150">
        <f t="shared" si="4"/>
        <v>97.054213830361846</v>
      </c>
    </row>
    <row r="30" spans="1:17" s="48" customFormat="1" ht="60" x14ac:dyDescent="0.2">
      <c r="A30" s="142">
        <v>144409</v>
      </c>
      <c r="B30" s="50" t="s">
        <v>173</v>
      </c>
      <c r="C30" s="51">
        <v>1358594.67</v>
      </c>
      <c r="D30" s="51">
        <v>1081495.08</v>
      </c>
      <c r="E30" s="149">
        <v>237439</v>
      </c>
      <c r="F30" s="51">
        <v>0</v>
      </c>
      <c r="G30" s="51">
        <v>76080</v>
      </c>
      <c r="H30" s="51">
        <f t="shared" si="3"/>
        <v>76080</v>
      </c>
      <c r="I30" s="150">
        <f t="shared" si="1"/>
        <v>32.041913923155001</v>
      </c>
      <c r="J30" s="149">
        <f t="shared" si="2"/>
        <v>1157575.08</v>
      </c>
      <c r="K30" s="150">
        <f t="shared" si="4"/>
        <v>85.203858484149663</v>
      </c>
    </row>
    <row r="31" spans="1:17" s="48" customFormat="1" ht="48" x14ac:dyDescent="0.2">
      <c r="A31" s="97">
        <v>104190</v>
      </c>
      <c r="B31" s="50" t="s">
        <v>84</v>
      </c>
      <c r="C31" s="51">
        <v>1800899.44</v>
      </c>
      <c r="D31" s="51">
        <v>549229.76</v>
      </c>
      <c r="E31" s="149">
        <v>1600000</v>
      </c>
      <c r="F31" s="51">
        <v>0</v>
      </c>
      <c r="G31" s="51">
        <v>0</v>
      </c>
      <c r="H31" s="51">
        <f t="shared" si="3"/>
        <v>0</v>
      </c>
      <c r="I31" s="85">
        <f t="shared" si="1"/>
        <v>0</v>
      </c>
      <c r="J31" s="51">
        <f t="shared" si="2"/>
        <v>549229.76</v>
      </c>
      <c r="K31" s="85">
        <f t="shared" si="4"/>
        <v>30.497525169978399</v>
      </c>
    </row>
    <row r="32" spans="1:17" s="48" customFormat="1" ht="48" x14ac:dyDescent="0.25">
      <c r="A32" s="142">
        <v>144038</v>
      </c>
      <c r="B32" s="50" t="s">
        <v>174</v>
      </c>
      <c r="C32" s="51">
        <v>5315573.2300000004</v>
      </c>
      <c r="D32" s="51">
        <v>3862802</v>
      </c>
      <c r="E32" s="149">
        <v>1462948</v>
      </c>
      <c r="F32" s="51">
        <v>1387300</v>
      </c>
      <c r="G32" s="51">
        <v>40369</v>
      </c>
      <c r="H32" s="51">
        <f t="shared" si="3"/>
        <v>1427669</v>
      </c>
      <c r="I32" s="85">
        <f t="shared" si="1"/>
        <v>97.588499386170938</v>
      </c>
      <c r="J32" s="51">
        <f t="shared" si="2"/>
        <v>5290471</v>
      </c>
      <c r="K32" s="85">
        <f t="shared" si="4"/>
        <v>99.527760621219016</v>
      </c>
      <c r="L32" s="166"/>
      <c r="M32" s="165"/>
      <c r="N32" s="165"/>
      <c r="O32"/>
      <c r="P32"/>
      <c r="Q32"/>
    </row>
    <row r="33" spans="1:17" s="48" customFormat="1" ht="72" x14ac:dyDescent="0.2">
      <c r="A33" s="97">
        <v>227664</v>
      </c>
      <c r="B33" s="50" t="s">
        <v>85</v>
      </c>
      <c r="C33" s="51">
        <v>5377287</v>
      </c>
      <c r="D33" s="51">
        <v>0</v>
      </c>
      <c r="E33" s="149">
        <v>252944</v>
      </c>
      <c r="F33" s="51">
        <v>0</v>
      </c>
      <c r="G33" s="51"/>
      <c r="H33" s="51">
        <f t="shared" si="3"/>
        <v>0</v>
      </c>
      <c r="I33" s="85">
        <f t="shared" si="1"/>
        <v>0</v>
      </c>
      <c r="J33" s="51">
        <f t="shared" si="2"/>
        <v>0</v>
      </c>
      <c r="K33" s="85">
        <f t="shared" si="4"/>
        <v>0</v>
      </c>
      <c r="L33" s="166"/>
      <c r="M33" s="166"/>
      <c r="N33" s="165"/>
      <c r="O33" s="165"/>
      <c r="P33" s="165"/>
      <c r="Q33" s="165"/>
    </row>
    <row r="34" spans="1:17" s="48" customFormat="1" ht="24" x14ac:dyDescent="0.25">
      <c r="A34" s="139"/>
      <c r="B34" s="144" t="s">
        <v>90</v>
      </c>
      <c r="C34" s="144"/>
      <c r="D34" s="151">
        <f>D35</f>
        <v>0</v>
      </c>
      <c r="E34" s="151">
        <f>E35</f>
        <v>195700</v>
      </c>
      <c r="F34" s="151">
        <v>0</v>
      </c>
      <c r="G34" s="146"/>
      <c r="H34" s="146">
        <f t="shared" si="3"/>
        <v>0</v>
      </c>
      <c r="I34" s="147">
        <f t="shared" si="1"/>
        <v>0</v>
      </c>
      <c r="J34" s="145">
        <f t="shared" si="2"/>
        <v>0</v>
      </c>
      <c r="K34" s="152"/>
      <c r="L34"/>
      <c r="M34"/>
      <c r="N34"/>
      <c r="O34"/>
      <c r="P34"/>
      <c r="Q34"/>
    </row>
    <row r="35" spans="1:17" s="48" customFormat="1" ht="72" x14ac:dyDescent="0.2">
      <c r="A35" s="97">
        <v>268690</v>
      </c>
      <c r="B35" s="50" t="s">
        <v>91</v>
      </c>
      <c r="C35" s="51">
        <v>195700</v>
      </c>
      <c r="D35" s="51">
        <v>0</v>
      </c>
      <c r="E35" s="149">
        <v>195700</v>
      </c>
      <c r="F35" s="51">
        <v>0</v>
      </c>
      <c r="G35" s="51"/>
      <c r="H35" s="51">
        <f t="shared" si="3"/>
        <v>0</v>
      </c>
      <c r="I35" s="85">
        <f t="shared" si="1"/>
        <v>0</v>
      </c>
      <c r="J35" s="51">
        <f t="shared" si="2"/>
        <v>0</v>
      </c>
      <c r="K35" s="85">
        <f>J35/C35%</f>
        <v>0</v>
      </c>
    </row>
    <row r="36" spans="1:17" s="48" customFormat="1" ht="24" x14ac:dyDescent="0.2">
      <c r="A36" s="139"/>
      <c r="B36" s="144" t="s">
        <v>154</v>
      </c>
      <c r="C36" s="144"/>
      <c r="D36" s="151">
        <f>SUM(D37:D38)</f>
        <v>9989594</v>
      </c>
      <c r="E36" s="151">
        <f>SUM(E37:E38)</f>
        <v>463127</v>
      </c>
      <c r="F36" s="151">
        <v>89500</v>
      </c>
      <c r="G36" s="145">
        <f>SUM(G37:G38)</f>
        <v>14112</v>
      </c>
      <c r="H36" s="145">
        <f t="shared" si="3"/>
        <v>103612</v>
      </c>
      <c r="I36" s="147">
        <f t="shared" si="1"/>
        <v>22.372265059044278</v>
      </c>
      <c r="J36" s="151">
        <f t="shared" si="2"/>
        <v>10093206</v>
      </c>
      <c r="K36" s="144"/>
    </row>
    <row r="37" spans="1:17" s="48" customFormat="1" ht="48" x14ac:dyDescent="0.2">
      <c r="A37" s="142">
        <v>117211</v>
      </c>
      <c r="B37" s="50" t="s">
        <v>155</v>
      </c>
      <c r="C37" s="51">
        <v>2308127.64</v>
      </c>
      <c r="D37" s="51">
        <v>1182019</v>
      </c>
      <c r="E37" s="51">
        <v>357960</v>
      </c>
      <c r="F37" s="51">
        <v>89500</v>
      </c>
      <c r="G37" s="51">
        <v>0</v>
      </c>
      <c r="H37" s="51">
        <f t="shared" si="3"/>
        <v>89500</v>
      </c>
      <c r="I37" s="85">
        <f t="shared" si="1"/>
        <v>25.002793608224383</v>
      </c>
      <c r="J37" s="51">
        <f t="shared" si="2"/>
        <v>1271519</v>
      </c>
      <c r="K37" s="85">
        <f>J37/C37%</f>
        <v>55.088764501775991</v>
      </c>
    </row>
    <row r="38" spans="1:17" s="48" customFormat="1" ht="48" x14ac:dyDescent="0.2">
      <c r="A38" s="142">
        <v>104562</v>
      </c>
      <c r="B38" s="50" t="s">
        <v>156</v>
      </c>
      <c r="C38" s="51">
        <v>9032726</v>
      </c>
      <c r="D38" s="51">
        <v>8807575</v>
      </c>
      <c r="E38" s="51">
        <v>105167</v>
      </c>
      <c r="F38" s="51">
        <v>0</v>
      </c>
      <c r="G38" s="51">
        <v>14112</v>
      </c>
      <c r="H38" s="51">
        <f t="shared" si="3"/>
        <v>14112</v>
      </c>
      <c r="I38" s="85">
        <f t="shared" ref="I38:I68" si="5">H38/E38%</f>
        <v>13.418657944031873</v>
      </c>
      <c r="J38" s="51">
        <f t="shared" ref="J38:J68" si="6">D38+H38</f>
        <v>8821687</v>
      </c>
      <c r="K38" s="85">
        <f>J38/C38%</f>
        <v>97.6636178269993</v>
      </c>
    </row>
    <row r="39" spans="1:17" s="48" customFormat="1" ht="24" x14ac:dyDescent="0.2">
      <c r="A39" s="139"/>
      <c r="B39" s="144" t="s">
        <v>74</v>
      </c>
      <c r="C39" s="144"/>
      <c r="D39" s="151">
        <f>D40</f>
        <v>51372849</v>
      </c>
      <c r="E39" s="151">
        <f>E40</f>
        <v>23542395</v>
      </c>
      <c r="F39" s="151">
        <v>9598663</v>
      </c>
      <c r="G39" s="145">
        <f>G40</f>
        <v>-1223399</v>
      </c>
      <c r="H39" s="145">
        <f t="shared" si="3"/>
        <v>8375264</v>
      </c>
      <c r="I39" s="147">
        <f t="shared" si="5"/>
        <v>35.575242026140501</v>
      </c>
      <c r="J39" s="151">
        <f t="shared" si="6"/>
        <v>59748113</v>
      </c>
      <c r="K39" s="152"/>
    </row>
    <row r="40" spans="1:17" s="48" customFormat="1" ht="48" x14ac:dyDescent="0.2">
      <c r="A40" s="97">
        <v>16823</v>
      </c>
      <c r="B40" s="50" t="s">
        <v>2</v>
      </c>
      <c r="C40" s="51">
        <v>131606306</v>
      </c>
      <c r="D40" s="51">
        <v>51372849</v>
      </c>
      <c r="E40" s="51">
        <v>23542395</v>
      </c>
      <c r="F40" s="51">
        <v>9598663</v>
      </c>
      <c r="G40" s="51">
        <v>-1223399</v>
      </c>
      <c r="H40" s="51">
        <f t="shared" si="3"/>
        <v>8375264</v>
      </c>
      <c r="I40" s="85">
        <f t="shared" si="5"/>
        <v>35.575242026140501</v>
      </c>
      <c r="J40" s="51">
        <f t="shared" si="6"/>
        <v>59748113</v>
      </c>
      <c r="K40" s="85">
        <f>J40/C40%</f>
        <v>45.399126239437187</v>
      </c>
    </row>
    <row r="41" spans="1:17" s="48" customFormat="1" ht="24" x14ac:dyDescent="0.2">
      <c r="A41" s="139"/>
      <c r="B41" s="144" t="s">
        <v>93</v>
      </c>
      <c r="C41" s="144"/>
      <c r="D41" s="145">
        <f>SUM(D42:D43)</f>
        <v>0</v>
      </c>
      <c r="E41" s="151">
        <f>SUM(E42:E43)</f>
        <v>1349142</v>
      </c>
      <c r="F41" s="151">
        <v>27852</v>
      </c>
      <c r="G41" s="145">
        <f>SUM(G42:G43)</f>
        <v>14724</v>
      </c>
      <c r="H41" s="145">
        <f t="shared" si="3"/>
        <v>42576</v>
      </c>
      <c r="I41" s="147">
        <f t="shared" si="5"/>
        <v>3.1557834534837697</v>
      </c>
      <c r="J41" s="151">
        <f t="shared" si="6"/>
        <v>42576</v>
      </c>
      <c r="K41" s="146"/>
    </row>
    <row r="42" spans="1:17" s="48" customFormat="1" ht="36" x14ac:dyDescent="0.2">
      <c r="A42" s="97">
        <v>195324</v>
      </c>
      <c r="B42" s="50" t="s">
        <v>94</v>
      </c>
      <c r="C42" s="51">
        <v>273992.76</v>
      </c>
      <c r="D42" s="51">
        <v>0</v>
      </c>
      <c r="E42" s="51">
        <v>273992</v>
      </c>
      <c r="F42" s="51">
        <v>0</v>
      </c>
      <c r="G42" s="51">
        <v>1936</v>
      </c>
      <c r="H42" s="51">
        <f t="shared" si="3"/>
        <v>1936</v>
      </c>
      <c r="I42" s="85">
        <f t="shared" si="5"/>
        <v>0.70658997342988117</v>
      </c>
      <c r="J42" s="51">
        <f t="shared" si="6"/>
        <v>1936</v>
      </c>
      <c r="K42" s="85">
        <f>J42/C42%</f>
        <v>0.7065880134934952</v>
      </c>
    </row>
    <row r="43" spans="1:17" s="48" customFormat="1" ht="48" x14ac:dyDescent="0.2">
      <c r="A43" s="97">
        <v>230337</v>
      </c>
      <c r="B43" s="50" t="s">
        <v>95</v>
      </c>
      <c r="C43" s="51">
        <v>1394867.84</v>
      </c>
      <c r="D43" s="51">
        <v>0</v>
      </c>
      <c r="E43" s="51">
        <v>1075150</v>
      </c>
      <c r="F43" s="51">
        <v>27852</v>
      </c>
      <c r="G43" s="51">
        <v>12788</v>
      </c>
      <c r="H43" s="51">
        <f t="shared" si="3"/>
        <v>40640</v>
      </c>
      <c r="I43" s="85">
        <f t="shared" si="5"/>
        <v>3.7799376831139839</v>
      </c>
      <c r="J43" s="51">
        <f t="shared" si="6"/>
        <v>40640</v>
      </c>
      <c r="K43" s="85">
        <f>J43/C43%</f>
        <v>2.9135376725009303</v>
      </c>
    </row>
    <row r="44" spans="1:17" s="48" customFormat="1" ht="24" x14ac:dyDescent="0.2">
      <c r="A44" s="139"/>
      <c r="B44" s="144" t="s">
        <v>75</v>
      </c>
      <c r="C44" s="144"/>
      <c r="D44" s="151">
        <f>SUM(D45:D47)</f>
        <v>17854985.690000001</v>
      </c>
      <c r="E44" s="151">
        <f>SUM(E45:E47)</f>
        <v>7201036</v>
      </c>
      <c r="F44" s="151">
        <v>325599</v>
      </c>
      <c r="G44" s="145">
        <f>SUM(G45:G47)</f>
        <v>717286</v>
      </c>
      <c r="H44" s="145">
        <f t="shared" si="3"/>
        <v>1042885</v>
      </c>
      <c r="I44" s="147">
        <f t="shared" si="5"/>
        <v>14.482430028123732</v>
      </c>
      <c r="J44" s="151">
        <f t="shared" si="6"/>
        <v>18897870.690000001</v>
      </c>
      <c r="K44" s="146"/>
    </row>
    <row r="45" spans="1:17" s="48" customFormat="1" ht="60" x14ac:dyDescent="0.2">
      <c r="A45" s="142">
        <v>191262</v>
      </c>
      <c r="B45" s="50" t="s">
        <v>157</v>
      </c>
      <c r="C45" s="51">
        <v>10921137</v>
      </c>
      <c r="D45" s="51">
        <v>10372620</v>
      </c>
      <c r="E45" s="51">
        <v>2389595</v>
      </c>
      <c r="F45" s="51">
        <v>134900</v>
      </c>
      <c r="G45" s="51">
        <v>0</v>
      </c>
      <c r="H45" s="51">
        <f t="shared" si="3"/>
        <v>134900</v>
      </c>
      <c r="I45" s="85">
        <f t="shared" si="5"/>
        <v>5.6453080961418145</v>
      </c>
      <c r="J45" s="51">
        <f t="shared" si="6"/>
        <v>10507520</v>
      </c>
      <c r="K45" s="85">
        <f>J45/C45%</f>
        <v>96.212692872546157</v>
      </c>
    </row>
    <row r="46" spans="1:17" s="48" customFormat="1" ht="36" x14ac:dyDescent="0.2">
      <c r="A46" s="97">
        <v>143627</v>
      </c>
      <c r="B46" s="50" t="s">
        <v>58</v>
      </c>
      <c r="C46" s="51">
        <v>5829629</v>
      </c>
      <c r="D46" s="51">
        <v>159600</v>
      </c>
      <c r="E46" s="51">
        <v>879368</v>
      </c>
      <c r="F46" s="51">
        <v>39900</v>
      </c>
      <c r="G46" s="51"/>
      <c r="H46" s="51">
        <f t="shared" si="3"/>
        <v>39900</v>
      </c>
      <c r="I46" s="85">
        <f t="shared" si="5"/>
        <v>4.5373495510412019</v>
      </c>
      <c r="J46" s="51">
        <f t="shared" si="6"/>
        <v>199500</v>
      </c>
      <c r="K46" s="85">
        <f>J46/C46%</f>
        <v>3.4221731777442441</v>
      </c>
    </row>
    <row r="47" spans="1:17" s="48" customFormat="1" ht="48" x14ac:dyDescent="0.2">
      <c r="A47" s="97">
        <v>187772</v>
      </c>
      <c r="B47" s="50" t="s">
        <v>54</v>
      </c>
      <c r="C47" s="51">
        <v>11416931</v>
      </c>
      <c r="D47" s="51">
        <v>7322765.6900000004</v>
      </c>
      <c r="E47" s="51">
        <v>3932073</v>
      </c>
      <c r="F47" s="51">
        <v>150799</v>
      </c>
      <c r="G47" s="51">
        <v>717286</v>
      </c>
      <c r="H47" s="51">
        <f t="shared" si="3"/>
        <v>868085</v>
      </c>
      <c r="I47" s="85">
        <f t="shared" si="5"/>
        <v>22.077031631915276</v>
      </c>
      <c r="J47" s="51">
        <f t="shared" si="6"/>
        <v>8190850.6900000004</v>
      </c>
      <c r="K47" s="85">
        <f>J47/C47%</f>
        <v>71.743016490158354</v>
      </c>
    </row>
    <row r="48" spans="1:17" s="48" customFormat="1" ht="24" x14ac:dyDescent="0.2">
      <c r="A48" s="139"/>
      <c r="B48" s="144" t="s">
        <v>96</v>
      </c>
      <c r="C48" s="144"/>
      <c r="D48" s="151">
        <f>SUM(D49:D51)</f>
        <v>183954</v>
      </c>
      <c r="E48" s="151">
        <f>SUM(E49:E51)</f>
        <v>2951541</v>
      </c>
      <c r="F48" s="146">
        <v>0</v>
      </c>
      <c r="G48" s="145">
        <f>SUM(G49:G51)</f>
        <v>699</v>
      </c>
      <c r="H48" s="145">
        <f t="shared" si="3"/>
        <v>699</v>
      </c>
      <c r="I48" s="147">
        <f t="shared" si="5"/>
        <v>2.3682544135419429E-2</v>
      </c>
      <c r="J48" s="151">
        <f t="shared" si="6"/>
        <v>184653</v>
      </c>
      <c r="K48" s="146"/>
    </row>
    <row r="49" spans="1:11" s="48" customFormat="1" ht="36" x14ac:dyDescent="0.2">
      <c r="A49" s="97">
        <v>158310</v>
      </c>
      <c r="B49" s="50" t="s">
        <v>98</v>
      </c>
      <c r="C49" s="51">
        <v>6789638.5499999998</v>
      </c>
      <c r="D49" s="51">
        <v>183954</v>
      </c>
      <c r="E49" s="51">
        <v>561005</v>
      </c>
      <c r="F49" s="51">
        <v>0</v>
      </c>
      <c r="G49" s="51">
        <v>0</v>
      </c>
      <c r="H49" s="51">
        <f t="shared" si="3"/>
        <v>0</v>
      </c>
      <c r="I49" s="85">
        <f t="shared" si="5"/>
        <v>0</v>
      </c>
      <c r="J49" s="51">
        <f t="shared" si="6"/>
        <v>183954</v>
      </c>
      <c r="K49" s="85">
        <f>J49/C49%</f>
        <v>2.7093342104345157</v>
      </c>
    </row>
    <row r="50" spans="1:11" s="48" customFormat="1" ht="48" x14ac:dyDescent="0.2">
      <c r="A50" s="97">
        <v>247783</v>
      </c>
      <c r="B50" s="50" t="s">
        <v>97</v>
      </c>
      <c r="C50" s="51">
        <v>1192091</v>
      </c>
      <c r="D50" s="51">
        <v>0</v>
      </c>
      <c r="E50" s="51">
        <v>1192091</v>
      </c>
      <c r="F50" s="51">
        <v>0</v>
      </c>
      <c r="G50" s="51">
        <v>699</v>
      </c>
      <c r="H50" s="51">
        <f t="shared" si="3"/>
        <v>699</v>
      </c>
      <c r="I50" s="85">
        <f t="shared" si="5"/>
        <v>5.8636463155916786E-2</v>
      </c>
      <c r="J50" s="51">
        <f t="shared" si="6"/>
        <v>699</v>
      </c>
      <c r="K50" s="85">
        <f>J50/C50%</f>
        <v>5.8636463155916786E-2</v>
      </c>
    </row>
    <row r="51" spans="1:11" s="48" customFormat="1" ht="72" x14ac:dyDescent="0.2">
      <c r="A51" s="97">
        <v>263915</v>
      </c>
      <c r="B51" s="50" t="s">
        <v>99</v>
      </c>
      <c r="C51" s="51">
        <v>1198445</v>
      </c>
      <c r="D51" s="51">
        <v>0</v>
      </c>
      <c r="E51" s="51">
        <v>1198445</v>
      </c>
      <c r="F51" s="51">
        <v>0</v>
      </c>
      <c r="G51" s="51">
        <v>0</v>
      </c>
      <c r="H51" s="51">
        <f t="shared" si="3"/>
        <v>0</v>
      </c>
      <c r="I51" s="85">
        <f t="shared" si="5"/>
        <v>0</v>
      </c>
      <c r="J51" s="51">
        <f t="shared" si="6"/>
        <v>0</v>
      </c>
      <c r="K51" s="85">
        <f>J51/C51%</f>
        <v>0</v>
      </c>
    </row>
    <row r="52" spans="1:11" s="48" customFormat="1" ht="24" x14ac:dyDescent="0.2">
      <c r="A52" s="139"/>
      <c r="B52" s="144" t="s">
        <v>79</v>
      </c>
      <c r="C52" s="144"/>
      <c r="D52" s="145">
        <f>D53</f>
        <v>0</v>
      </c>
      <c r="E52" s="151">
        <f>E53</f>
        <v>1198556</v>
      </c>
      <c r="F52" s="146">
        <v>0</v>
      </c>
      <c r="G52" s="145">
        <f>G53</f>
        <v>0</v>
      </c>
      <c r="H52" s="145">
        <f t="shared" si="3"/>
        <v>0</v>
      </c>
      <c r="I52" s="147">
        <f t="shared" si="5"/>
        <v>0</v>
      </c>
      <c r="J52" s="145">
        <f t="shared" si="6"/>
        <v>0</v>
      </c>
      <c r="K52" s="146"/>
    </row>
    <row r="53" spans="1:11" s="48" customFormat="1" ht="60" x14ac:dyDescent="0.2">
      <c r="A53" s="97">
        <v>172862</v>
      </c>
      <c r="B53" s="50" t="s">
        <v>100</v>
      </c>
      <c r="C53" s="51">
        <v>1198556.32</v>
      </c>
      <c r="D53" s="51">
        <v>0</v>
      </c>
      <c r="E53" s="51">
        <v>1198556</v>
      </c>
      <c r="F53" s="51">
        <v>0</v>
      </c>
      <c r="G53" s="51">
        <v>0</v>
      </c>
      <c r="H53" s="51">
        <f t="shared" si="3"/>
        <v>0</v>
      </c>
      <c r="I53" s="85">
        <f t="shared" si="5"/>
        <v>0</v>
      </c>
      <c r="J53" s="51">
        <f t="shared" si="6"/>
        <v>0</v>
      </c>
      <c r="K53" s="85">
        <f>J53/C53%</f>
        <v>0</v>
      </c>
    </row>
    <row r="54" spans="1:11" s="48" customFormat="1" ht="24" x14ac:dyDescent="0.2">
      <c r="A54" s="139"/>
      <c r="B54" s="144" t="s">
        <v>80</v>
      </c>
      <c r="C54" s="144"/>
      <c r="D54" s="151">
        <f>D55</f>
        <v>0</v>
      </c>
      <c r="E54" s="151">
        <f>E55</f>
        <v>1094300</v>
      </c>
      <c r="F54" s="146">
        <v>0</v>
      </c>
      <c r="G54" s="145">
        <f>SUM(G55:G55)</f>
        <v>0</v>
      </c>
      <c r="H54" s="145">
        <f t="shared" si="3"/>
        <v>0</v>
      </c>
      <c r="I54" s="147">
        <f t="shared" si="5"/>
        <v>0</v>
      </c>
      <c r="J54" s="145">
        <f t="shared" si="6"/>
        <v>0</v>
      </c>
      <c r="K54" s="146"/>
    </row>
    <row r="55" spans="1:11" s="48" customFormat="1" ht="60" x14ac:dyDescent="0.2">
      <c r="A55" s="97">
        <v>255957</v>
      </c>
      <c r="B55" s="50" t="s">
        <v>101</v>
      </c>
      <c r="C55" s="51">
        <v>1094300.18</v>
      </c>
      <c r="D55" s="51">
        <v>0</v>
      </c>
      <c r="E55" s="51">
        <v>1094300</v>
      </c>
      <c r="F55" s="51">
        <v>0</v>
      </c>
      <c r="G55" s="51">
        <v>0</v>
      </c>
      <c r="H55" s="51">
        <f t="shared" si="3"/>
        <v>0</v>
      </c>
      <c r="I55" s="85">
        <f t="shared" si="5"/>
        <v>0</v>
      </c>
      <c r="J55" s="51">
        <f t="shared" si="6"/>
        <v>0</v>
      </c>
      <c r="K55" s="85">
        <f>J55/C55%</f>
        <v>0</v>
      </c>
    </row>
    <row r="56" spans="1:11" s="48" customFormat="1" ht="24" x14ac:dyDescent="0.2">
      <c r="A56" s="139"/>
      <c r="B56" s="144" t="s">
        <v>81</v>
      </c>
      <c r="C56" s="144"/>
      <c r="D56" s="151">
        <f>SUM(D57:D59)</f>
        <v>5058522.4800000004</v>
      </c>
      <c r="E56" s="151">
        <f>SUM(E57:E59)</f>
        <v>3894662</v>
      </c>
      <c r="F56" s="151">
        <v>741559</v>
      </c>
      <c r="G56" s="145">
        <f>SUM(G57:G59)</f>
        <v>94742</v>
      </c>
      <c r="H56" s="145">
        <f t="shared" si="3"/>
        <v>836301</v>
      </c>
      <c r="I56" s="147">
        <f t="shared" si="5"/>
        <v>21.473005873166912</v>
      </c>
      <c r="J56" s="151">
        <f t="shared" si="6"/>
        <v>5894823.4800000004</v>
      </c>
      <c r="K56" s="146"/>
    </row>
    <row r="57" spans="1:11" s="48" customFormat="1" ht="84" x14ac:dyDescent="0.2">
      <c r="A57" s="97">
        <v>120501</v>
      </c>
      <c r="B57" s="50" t="s">
        <v>165</v>
      </c>
      <c r="C57" s="51">
        <v>8681102</v>
      </c>
      <c r="D57" s="51">
        <v>399104.48</v>
      </c>
      <c r="E57" s="51">
        <v>2951968</v>
      </c>
      <c r="F57" s="51">
        <v>37050</v>
      </c>
      <c r="G57" s="51">
        <v>1430</v>
      </c>
      <c r="H57" s="51">
        <f t="shared" si="3"/>
        <v>38480</v>
      </c>
      <c r="I57" s="85">
        <f t="shared" si="5"/>
        <v>1.3035371657145334</v>
      </c>
      <c r="J57" s="51">
        <f t="shared" si="6"/>
        <v>437584.48</v>
      </c>
      <c r="K57" s="85">
        <f>J57/C57%</f>
        <v>5.0406558982949399</v>
      </c>
    </row>
    <row r="58" spans="1:11" s="48" customFormat="1" ht="60" x14ac:dyDescent="0.2">
      <c r="A58" s="142">
        <v>203345</v>
      </c>
      <c r="B58" s="50" t="s">
        <v>158</v>
      </c>
      <c r="C58" s="51">
        <v>5339851</v>
      </c>
      <c r="D58" s="51">
        <v>4350609</v>
      </c>
      <c r="E58" s="51">
        <v>64260</v>
      </c>
      <c r="F58" s="51">
        <v>0</v>
      </c>
      <c r="G58" s="51">
        <v>36319</v>
      </c>
      <c r="H58" s="51">
        <f t="shared" si="3"/>
        <v>36319</v>
      </c>
      <c r="I58" s="85">
        <f t="shared" si="5"/>
        <v>56.518829754123871</v>
      </c>
      <c r="J58" s="51">
        <f t="shared" si="6"/>
        <v>4386928</v>
      </c>
      <c r="K58" s="85">
        <f>J58/C58%</f>
        <v>82.154502063821624</v>
      </c>
    </row>
    <row r="59" spans="1:11" s="48" customFormat="1" ht="48" x14ac:dyDescent="0.2">
      <c r="A59" s="142">
        <v>250656</v>
      </c>
      <c r="B59" s="50" t="s">
        <v>159</v>
      </c>
      <c r="C59" s="51">
        <v>1227960.3</v>
      </c>
      <c r="D59" s="51">
        <v>308809</v>
      </c>
      <c r="E59" s="51">
        <v>878434</v>
      </c>
      <c r="F59" s="51">
        <v>704509</v>
      </c>
      <c r="G59" s="51">
        <v>56993</v>
      </c>
      <c r="H59" s="51">
        <f t="shared" si="3"/>
        <v>761502</v>
      </c>
      <c r="I59" s="85">
        <f t="shared" si="5"/>
        <v>86.688584458251839</v>
      </c>
      <c r="J59" s="51">
        <f t="shared" si="6"/>
        <v>1070311</v>
      </c>
      <c r="K59" s="85">
        <f>J59/C59%</f>
        <v>87.161694071054242</v>
      </c>
    </row>
    <row r="60" spans="1:11" s="48" customFormat="1" ht="36" x14ac:dyDescent="0.2">
      <c r="A60" s="139"/>
      <c r="B60" s="144" t="s">
        <v>82</v>
      </c>
      <c r="C60" s="144"/>
      <c r="D60" s="151">
        <f>D61</f>
        <v>187324.01</v>
      </c>
      <c r="E60" s="151">
        <f>E61</f>
        <v>217721</v>
      </c>
      <c r="F60" s="151">
        <v>0</v>
      </c>
      <c r="G60" s="145">
        <f>G61</f>
        <v>0</v>
      </c>
      <c r="H60" s="145">
        <f t="shared" si="3"/>
        <v>0</v>
      </c>
      <c r="I60" s="147">
        <f t="shared" si="5"/>
        <v>0</v>
      </c>
      <c r="J60" s="151">
        <f t="shared" si="6"/>
        <v>187324.01</v>
      </c>
      <c r="K60" s="146"/>
    </row>
    <row r="61" spans="1:11" s="48" customFormat="1" ht="60" x14ac:dyDescent="0.2">
      <c r="A61" s="97">
        <v>180262</v>
      </c>
      <c r="B61" s="50" t="s">
        <v>59</v>
      </c>
      <c r="C61" s="51">
        <v>3028855</v>
      </c>
      <c r="D61" s="51">
        <v>187324.01</v>
      </c>
      <c r="E61" s="51">
        <v>217721</v>
      </c>
      <c r="F61" s="51">
        <v>0</v>
      </c>
      <c r="G61" s="51">
        <v>0</v>
      </c>
      <c r="H61" s="51">
        <f t="shared" si="3"/>
        <v>0</v>
      </c>
      <c r="I61" s="85">
        <f t="shared" si="5"/>
        <v>0</v>
      </c>
      <c r="J61" s="51">
        <f t="shared" si="6"/>
        <v>187324.01</v>
      </c>
      <c r="K61" s="85">
        <f>J61/C61%</f>
        <v>6.1846476638861887</v>
      </c>
    </row>
    <row r="62" spans="1:11" s="48" customFormat="1" ht="24" x14ac:dyDescent="0.2">
      <c r="A62" s="139"/>
      <c r="B62" s="144" t="s">
        <v>160</v>
      </c>
      <c r="C62" s="144"/>
      <c r="D62" s="151">
        <f>SUM(D63:D66)</f>
        <v>16710288.880000001</v>
      </c>
      <c r="E62" s="151">
        <f>SUM(E63:E66)</f>
        <v>4825038</v>
      </c>
      <c r="F62" s="151">
        <v>504989</v>
      </c>
      <c r="G62" s="145">
        <f>SUM(G63:G66)</f>
        <v>625501</v>
      </c>
      <c r="H62" s="145">
        <f t="shared" si="3"/>
        <v>1130490</v>
      </c>
      <c r="I62" s="147">
        <f t="shared" si="5"/>
        <v>23.429660035838062</v>
      </c>
      <c r="J62" s="151">
        <f t="shared" si="6"/>
        <v>17840778.880000003</v>
      </c>
      <c r="K62" s="144"/>
    </row>
    <row r="63" spans="1:11" s="48" customFormat="1" ht="36" x14ac:dyDescent="0.2">
      <c r="A63" s="142">
        <v>21451</v>
      </c>
      <c r="B63" s="50" t="s">
        <v>30</v>
      </c>
      <c r="C63" s="51">
        <v>13117817</v>
      </c>
      <c r="D63" s="51">
        <v>11233451.880000001</v>
      </c>
      <c r="E63" s="51">
        <v>776407</v>
      </c>
      <c r="F63" s="51">
        <v>282130</v>
      </c>
      <c r="G63" s="51">
        <v>400142</v>
      </c>
      <c r="H63" s="51">
        <f t="shared" si="3"/>
        <v>682272</v>
      </c>
      <c r="I63" s="85">
        <f t="shared" si="5"/>
        <v>87.875560112157672</v>
      </c>
      <c r="J63" s="51">
        <f t="shared" si="6"/>
        <v>11915723.880000001</v>
      </c>
      <c r="K63" s="85">
        <f>J63/C63%</f>
        <v>90.836180135764963</v>
      </c>
    </row>
    <row r="64" spans="1:11" s="48" customFormat="1" ht="48" x14ac:dyDescent="0.2">
      <c r="A64" s="142">
        <v>29852</v>
      </c>
      <c r="B64" s="50" t="s">
        <v>161</v>
      </c>
      <c r="C64" s="51">
        <v>7832628</v>
      </c>
      <c r="D64" s="51">
        <v>4453292</v>
      </c>
      <c r="E64" s="51">
        <v>170911</v>
      </c>
      <c r="F64" s="51">
        <v>49644</v>
      </c>
      <c r="G64" s="51">
        <v>38030</v>
      </c>
      <c r="H64" s="51">
        <f t="shared" si="3"/>
        <v>87674</v>
      </c>
      <c r="I64" s="85">
        <f t="shared" si="5"/>
        <v>51.298044011210514</v>
      </c>
      <c r="J64" s="51">
        <f t="shared" si="6"/>
        <v>4540966</v>
      </c>
      <c r="K64" s="85">
        <f>J64/C64%</f>
        <v>57.974998940330117</v>
      </c>
    </row>
    <row r="65" spans="1:185" s="48" customFormat="1" ht="48" x14ac:dyDescent="0.2">
      <c r="A65" s="142">
        <v>111982</v>
      </c>
      <c r="B65" s="50" t="s">
        <v>162</v>
      </c>
      <c r="C65" s="51">
        <v>11542757.890000001</v>
      </c>
      <c r="D65" s="51">
        <v>1023545</v>
      </c>
      <c r="E65" s="51">
        <v>3661810</v>
      </c>
      <c r="F65" s="51">
        <v>173215</v>
      </c>
      <c r="G65" s="51">
        <v>187329</v>
      </c>
      <c r="H65" s="51">
        <f t="shared" si="3"/>
        <v>360544</v>
      </c>
      <c r="I65" s="85">
        <f t="shared" si="5"/>
        <v>9.8460597354860031</v>
      </c>
      <c r="J65" s="51">
        <f t="shared" si="6"/>
        <v>1384089</v>
      </c>
      <c r="K65" s="85">
        <f>J65/C65%</f>
        <v>11.990973155549742</v>
      </c>
    </row>
    <row r="66" spans="1:185" s="48" customFormat="1" ht="48" x14ac:dyDescent="0.2">
      <c r="A66" s="167" t="s">
        <v>176</v>
      </c>
      <c r="B66" s="50" t="s">
        <v>175</v>
      </c>
      <c r="C66" s="51">
        <v>3209752</v>
      </c>
      <c r="D66" s="51">
        <v>0</v>
      </c>
      <c r="E66" s="51">
        <v>215910</v>
      </c>
      <c r="F66" s="51">
        <v>0</v>
      </c>
      <c r="G66" s="51">
        <v>0</v>
      </c>
      <c r="H66" s="51">
        <f t="shared" si="3"/>
        <v>0</v>
      </c>
      <c r="I66" s="85">
        <f t="shared" si="5"/>
        <v>0</v>
      </c>
      <c r="J66" s="51">
        <f t="shared" si="6"/>
        <v>0</v>
      </c>
      <c r="K66" s="85">
        <f>J66/C66%</f>
        <v>0</v>
      </c>
    </row>
    <row r="67" spans="1:185" s="48" customFormat="1" ht="24" x14ac:dyDescent="0.2">
      <c r="A67" s="139"/>
      <c r="B67" s="144" t="s">
        <v>83</v>
      </c>
      <c r="C67" s="144"/>
      <c r="D67" s="151">
        <f>D68</f>
        <v>2194301</v>
      </c>
      <c r="E67" s="151">
        <f>E68</f>
        <v>1395713</v>
      </c>
      <c r="F67" s="146">
        <v>0</v>
      </c>
      <c r="G67" s="145">
        <f>G68</f>
        <v>0</v>
      </c>
      <c r="H67" s="145">
        <f t="shared" si="3"/>
        <v>0</v>
      </c>
      <c r="I67" s="147">
        <f t="shared" si="5"/>
        <v>0</v>
      </c>
      <c r="J67" s="151">
        <f t="shared" si="6"/>
        <v>2194301</v>
      </c>
      <c r="K67" s="146"/>
    </row>
    <row r="68" spans="1:185" s="48" customFormat="1" ht="60" x14ac:dyDescent="0.2">
      <c r="A68" s="97">
        <v>187401</v>
      </c>
      <c r="B68" s="50" t="s">
        <v>102</v>
      </c>
      <c r="C68" s="51">
        <v>3590014</v>
      </c>
      <c r="D68" s="51">
        <v>2194301</v>
      </c>
      <c r="E68" s="51">
        <v>1395713</v>
      </c>
      <c r="F68" s="51">
        <v>0</v>
      </c>
      <c r="G68" s="51">
        <v>0</v>
      </c>
      <c r="H68" s="51">
        <f t="shared" si="3"/>
        <v>0</v>
      </c>
      <c r="I68" s="85">
        <f t="shared" si="5"/>
        <v>0</v>
      </c>
      <c r="J68" s="51">
        <f t="shared" si="6"/>
        <v>2194301</v>
      </c>
      <c r="K68" s="85">
        <f>J68/C68%</f>
        <v>61.122352169100175</v>
      </c>
    </row>
    <row r="69" spans="1:185" x14ac:dyDescent="0.2">
      <c r="F69" s="45"/>
    </row>
    <row r="70" spans="1:185" s="63" customFormat="1" x14ac:dyDescent="0.2">
      <c r="A70" s="163" t="s">
        <v>28</v>
      </c>
      <c r="B70" s="65"/>
      <c r="C70" s="46"/>
      <c r="D70" s="65"/>
      <c r="E70" s="46"/>
      <c r="F70" s="45"/>
      <c r="G70" s="45"/>
      <c r="H70" s="45"/>
      <c r="J70" s="64"/>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c r="FH70" s="45"/>
      <c r="FI70" s="45"/>
      <c r="FJ70" s="45"/>
      <c r="FK70" s="45"/>
      <c r="FL70" s="45"/>
      <c r="FM70" s="45"/>
      <c r="FN70" s="45"/>
      <c r="FO70" s="45"/>
      <c r="FP70" s="45"/>
      <c r="FQ70" s="45"/>
      <c r="FR70" s="45"/>
      <c r="FS70" s="45"/>
      <c r="FT70" s="45"/>
      <c r="FU70" s="45"/>
      <c r="FV70" s="45"/>
      <c r="FW70" s="45"/>
      <c r="FX70" s="45"/>
      <c r="FY70" s="45"/>
      <c r="FZ70" s="45"/>
      <c r="GA70" s="45"/>
      <c r="GB70" s="45"/>
      <c r="GC70" s="45"/>
    </row>
    <row r="71" spans="1:185" s="63" customFormat="1" x14ac:dyDescent="0.2">
      <c r="A71" s="163" t="s">
        <v>22</v>
      </c>
      <c r="B71" s="65"/>
      <c r="C71" s="46"/>
      <c r="D71" s="65"/>
      <c r="E71" s="46"/>
      <c r="F71" s="45"/>
      <c r="G71" s="45"/>
      <c r="H71" s="45"/>
      <c r="J71" s="64"/>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45"/>
      <c r="DB71" s="45"/>
      <c r="DC71" s="45"/>
      <c r="DD71" s="45"/>
      <c r="DE71" s="45"/>
      <c r="DF71" s="45"/>
      <c r="DG71" s="45"/>
      <c r="DH71" s="45"/>
      <c r="DI71" s="45"/>
      <c r="DJ71" s="45"/>
      <c r="DK71" s="45"/>
      <c r="DL71" s="45"/>
      <c r="DM71" s="45"/>
      <c r="DN71" s="45"/>
      <c r="DO71" s="45"/>
      <c r="DP71" s="45"/>
      <c r="DQ71" s="45"/>
      <c r="DR71" s="45"/>
      <c r="DS71" s="45"/>
      <c r="DT71" s="45"/>
      <c r="DU71" s="45"/>
      <c r="DV71" s="45"/>
      <c r="DW71" s="45"/>
      <c r="DX71" s="45"/>
      <c r="DY71" s="45"/>
      <c r="DZ71" s="45"/>
      <c r="EA71" s="45"/>
      <c r="EB71" s="45"/>
      <c r="EC71" s="45"/>
      <c r="ED71" s="45"/>
      <c r="EE71" s="45"/>
      <c r="EF71" s="45"/>
      <c r="EG71" s="45"/>
      <c r="EH71" s="45"/>
      <c r="EI71" s="45"/>
      <c r="EJ71" s="45"/>
      <c r="EK71" s="45"/>
      <c r="EL71" s="45"/>
      <c r="EM71" s="45"/>
      <c r="EN71" s="45"/>
      <c r="EO71" s="45"/>
      <c r="EP71" s="45"/>
      <c r="EQ71" s="45"/>
      <c r="ER71" s="45"/>
      <c r="ES71" s="45"/>
      <c r="ET71" s="45"/>
      <c r="EU71" s="45"/>
      <c r="EV71" s="45"/>
      <c r="EW71" s="45"/>
      <c r="EX71" s="45"/>
      <c r="EY71" s="45"/>
      <c r="EZ71" s="45"/>
      <c r="FA71" s="45"/>
      <c r="FB71" s="45"/>
      <c r="FC71" s="45"/>
      <c r="FD71" s="45"/>
      <c r="FE71" s="45"/>
      <c r="FF71" s="45"/>
      <c r="FG71" s="45"/>
      <c r="FH71" s="45"/>
      <c r="FI71" s="45"/>
      <c r="FJ71" s="45"/>
      <c r="FK71" s="45"/>
      <c r="FL71" s="45"/>
      <c r="FM71" s="45"/>
      <c r="FN71" s="45"/>
      <c r="FO71" s="45"/>
      <c r="FP71" s="45"/>
      <c r="FQ71" s="45"/>
      <c r="FR71" s="45"/>
      <c r="FS71" s="45"/>
      <c r="FT71" s="45"/>
      <c r="FU71" s="45"/>
      <c r="FV71" s="45"/>
      <c r="FW71" s="45"/>
      <c r="FX71" s="45"/>
      <c r="FY71" s="45"/>
      <c r="FZ71" s="45"/>
      <c r="GA71" s="45"/>
      <c r="GB71" s="45"/>
      <c r="GC71" s="45"/>
    </row>
    <row r="72" spans="1:185" s="63" customFormat="1" x14ac:dyDescent="0.2">
      <c r="A72" s="190" t="s">
        <v>26</v>
      </c>
      <c r="B72" s="190"/>
      <c r="C72" s="67"/>
      <c r="D72" s="68"/>
      <c r="E72" s="67"/>
      <c r="F72" s="45"/>
      <c r="G72" s="45"/>
      <c r="H72" s="69"/>
      <c r="J72" s="64"/>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c r="CY72" s="45"/>
      <c r="CZ72" s="45"/>
      <c r="DA72" s="45"/>
      <c r="DB72" s="45"/>
      <c r="DC72" s="45"/>
      <c r="DD72" s="45"/>
      <c r="DE72" s="45"/>
      <c r="DF72" s="45"/>
      <c r="DG72" s="45"/>
      <c r="DH72" s="45"/>
      <c r="DI72" s="45"/>
      <c r="DJ72" s="45"/>
      <c r="DK72" s="45"/>
      <c r="DL72" s="45"/>
      <c r="DM72" s="45"/>
      <c r="DN72" s="45"/>
      <c r="DO72" s="45"/>
      <c r="DP72" s="45"/>
      <c r="DQ72" s="45"/>
      <c r="DR72" s="45"/>
      <c r="DS72" s="45"/>
      <c r="DT72" s="45"/>
      <c r="DU72" s="45"/>
      <c r="DV72" s="45"/>
      <c r="DW72" s="45"/>
      <c r="DX72" s="45"/>
      <c r="DY72" s="45"/>
      <c r="DZ72" s="45"/>
      <c r="EA72" s="45"/>
      <c r="EB72" s="45"/>
      <c r="EC72" s="45"/>
      <c r="ED72" s="45"/>
      <c r="EE72" s="45"/>
      <c r="EF72" s="45"/>
      <c r="EG72" s="45"/>
      <c r="EH72" s="45"/>
      <c r="EI72" s="45"/>
      <c r="EJ72" s="45"/>
      <c r="EK72" s="45"/>
      <c r="EL72" s="45"/>
      <c r="EM72" s="45"/>
      <c r="EN72" s="45"/>
      <c r="EO72" s="45"/>
      <c r="EP72" s="45"/>
      <c r="EQ72" s="45"/>
      <c r="ER72" s="45"/>
      <c r="ES72" s="45"/>
      <c r="ET72" s="45"/>
      <c r="EU72" s="45"/>
      <c r="EV72" s="45"/>
      <c r="EW72" s="45"/>
      <c r="EX72" s="45"/>
      <c r="EY72" s="45"/>
      <c r="EZ72" s="45"/>
      <c r="FA72" s="45"/>
      <c r="FB72" s="45"/>
      <c r="FC72" s="45"/>
      <c r="FD72" s="45"/>
      <c r="FE72" s="45"/>
      <c r="FF72" s="45"/>
      <c r="FG72" s="45"/>
      <c r="FH72" s="45"/>
      <c r="FI72" s="45"/>
      <c r="FJ72" s="45"/>
      <c r="FK72" s="45"/>
      <c r="FL72" s="45"/>
      <c r="FM72" s="45"/>
      <c r="FN72" s="45"/>
      <c r="FO72" s="45"/>
      <c r="FP72" s="45"/>
      <c r="FQ72" s="45"/>
      <c r="FR72" s="45"/>
      <c r="FS72" s="45"/>
      <c r="FT72" s="45"/>
      <c r="FU72" s="45"/>
      <c r="FV72" s="45"/>
      <c r="FW72" s="45"/>
      <c r="FX72" s="45"/>
      <c r="FY72" s="45"/>
      <c r="FZ72" s="45"/>
      <c r="GA72" s="45"/>
      <c r="GB72" s="45"/>
      <c r="GC72" s="45"/>
    </row>
    <row r="73" spans="1:185" s="63" customFormat="1" x14ac:dyDescent="0.2">
      <c r="A73" s="143"/>
      <c r="B73" s="66"/>
      <c r="C73" s="67"/>
      <c r="D73" s="70"/>
      <c r="E73" s="70"/>
      <c r="F73" s="69"/>
      <c r="G73" s="69"/>
      <c r="H73" s="69"/>
      <c r="J73" s="64"/>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c r="EV73" s="45"/>
      <c r="EW73" s="45"/>
      <c r="EX73" s="45"/>
      <c r="EY73" s="45"/>
      <c r="EZ73" s="45"/>
      <c r="FA73" s="45"/>
      <c r="FB73" s="45"/>
      <c r="FC73" s="45"/>
      <c r="FD73" s="45"/>
      <c r="FE73" s="45"/>
      <c r="FF73" s="45"/>
      <c r="FG73" s="45"/>
      <c r="FH73" s="45"/>
      <c r="FI73" s="45"/>
      <c r="FJ73" s="45"/>
      <c r="FK73" s="45"/>
      <c r="FL73" s="45"/>
      <c r="FM73" s="45"/>
      <c r="FN73" s="45"/>
      <c r="FO73" s="45"/>
      <c r="FP73" s="45"/>
      <c r="FQ73" s="45"/>
      <c r="FR73" s="45"/>
      <c r="FS73" s="45"/>
      <c r="FT73" s="45"/>
      <c r="FU73" s="45"/>
      <c r="FV73" s="45"/>
      <c r="FW73" s="45"/>
      <c r="FX73" s="45"/>
      <c r="FY73" s="45"/>
      <c r="FZ73" s="45"/>
      <c r="GA73" s="45"/>
      <c r="GB73" s="45"/>
      <c r="GC73" s="45"/>
    </row>
    <row r="74" spans="1:185" x14ac:dyDescent="0.2">
      <c r="F74" s="45"/>
    </row>
    <row r="75" spans="1:185" x14ac:dyDescent="0.2">
      <c r="F75" s="45"/>
    </row>
    <row r="76" spans="1:185" x14ac:dyDescent="0.2">
      <c r="F76" s="45"/>
    </row>
    <row r="77" spans="1:185" x14ac:dyDescent="0.2">
      <c r="F77" s="45"/>
    </row>
    <row r="78" spans="1:185" x14ac:dyDescent="0.2">
      <c r="F78" s="45"/>
    </row>
    <row r="79" spans="1:185" x14ac:dyDescent="0.2">
      <c r="F79" s="45"/>
    </row>
    <row r="80" spans="1:185" x14ac:dyDescent="0.2">
      <c r="F80" s="45"/>
    </row>
    <row r="81" spans="4:6" x14ac:dyDescent="0.2">
      <c r="F81" s="45"/>
    </row>
    <row r="82" spans="4:6" x14ac:dyDescent="0.2">
      <c r="F82" s="45"/>
    </row>
    <row r="83" spans="4:6" x14ac:dyDescent="0.2">
      <c r="F83" s="45"/>
    </row>
    <row r="84" spans="4:6" x14ac:dyDescent="0.2">
      <c r="F84" s="45"/>
    </row>
    <row r="85" spans="4:6" x14ac:dyDescent="0.2">
      <c r="F85" s="45"/>
    </row>
    <row r="86" spans="4:6" x14ac:dyDescent="0.2">
      <c r="F86" s="45"/>
    </row>
    <row r="87" spans="4:6" x14ac:dyDescent="0.2">
      <c r="F87" s="45"/>
    </row>
    <row r="88" spans="4:6" x14ac:dyDescent="0.2">
      <c r="F88" s="45"/>
    </row>
    <row r="89" spans="4:6" x14ac:dyDescent="0.2">
      <c r="F89" s="45"/>
    </row>
    <row r="90" spans="4:6" x14ac:dyDescent="0.2">
      <c r="F90" s="45"/>
    </row>
    <row r="91" spans="4:6" x14ac:dyDescent="0.2">
      <c r="F91" s="45"/>
    </row>
    <row r="92" spans="4:6" x14ac:dyDescent="0.2">
      <c r="D92" s="140"/>
      <c r="F92" s="45"/>
    </row>
    <row r="93" spans="4:6" x14ac:dyDescent="0.2">
      <c r="F93" s="45"/>
    </row>
    <row r="94" spans="4:6" x14ac:dyDescent="0.2">
      <c r="F94" s="45"/>
    </row>
    <row r="95" spans="4:6" x14ac:dyDescent="0.2">
      <c r="F95" s="45"/>
    </row>
    <row r="96" spans="4:6" x14ac:dyDescent="0.2">
      <c r="F96" s="45"/>
    </row>
    <row r="97" spans="6:6" x14ac:dyDescent="0.2">
      <c r="F97" s="45"/>
    </row>
    <row r="98" spans="6:6" x14ac:dyDescent="0.2">
      <c r="F98" s="45"/>
    </row>
    <row r="99" spans="6:6" x14ac:dyDescent="0.2">
      <c r="F99" s="45"/>
    </row>
    <row r="100" spans="6:6" x14ac:dyDescent="0.2">
      <c r="F100" s="45"/>
    </row>
    <row r="101" spans="6:6" x14ac:dyDescent="0.2">
      <c r="F101" s="45"/>
    </row>
    <row r="102" spans="6:6" x14ac:dyDescent="0.2">
      <c r="F102" s="45"/>
    </row>
    <row r="103" spans="6:6" x14ac:dyDescent="0.2">
      <c r="F103" s="45"/>
    </row>
    <row r="104" spans="6:6" x14ac:dyDescent="0.2">
      <c r="F104" s="45"/>
    </row>
    <row r="105" spans="6:6" x14ac:dyDescent="0.2">
      <c r="F105" s="45"/>
    </row>
    <row r="106" spans="6:6" x14ac:dyDescent="0.2">
      <c r="F106" s="45"/>
    </row>
    <row r="107" spans="6:6" x14ac:dyDescent="0.2">
      <c r="F107" s="45"/>
    </row>
    <row r="108" spans="6:6" x14ac:dyDescent="0.2">
      <c r="F108" s="45"/>
    </row>
    <row r="109" spans="6:6" x14ac:dyDescent="0.2">
      <c r="F109" s="45"/>
    </row>
    <row r="110" spans="6:6" x14ac:dyDescent="0.2">
      <c r="F110" s="45"/>
    </row>
    <row r="231" spans="4:4" x14ac:dyDescent="0.2">
      <c r="D231" s="140"/>
    </row>
  </sheetData>
  <mergeCells count="10">
    <mergeCell ref="A2:K2"/>
    <mergeCell ref="A1:K1"/>
    <mergeCell ref="A72:B72"/>
    <mergeCell ref="C4:C5"/>
    <mergeCell ref="E4:I4"/>
    <mergeCell ref="D4:D5"/>
    <mergeCell ref="A4:A5"/>
    <mergeCell ref="B4:B5"/>
    <mergeCell ref="J4:J5"/>
    <mergeCell ref="K4:K5"/>
  </mergeCells>
  <pageMargins left="0.78740157480314965" right="0" top="0.59055118110236227" bottom="0.39370078740157483" header="0.31496062992125984" footer="0"/>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REVELO</dc:creator>
  <cp:lastModifiedBy>DIANA JUDITH GOMEZ MARTINEZ</cp:lastModifiedBy>
  <cp:lastPrinted>2015-09-11T22:39:33Z</cp:lastPrinted>
  <dcterms:created xsi:type="dcterms:W3CDTF">2009-03-02T15:11:29Z</dcterms:created>
  <dcterms:modified xsi:type="dcterms:W3CDTF">2015-11-13T17:21:29Z</dcterms:modified>
</cp:coreProperties>
</file>