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DORITA\Desktop\PROGRAMACION  MULTIANUAL 2022-2024\"/>
    </mc:Choice>
  </mc:AlternateContent>
  <xr:revisionPtr revIDLastSave="0" documentId="13_ncr:1_{D9B9B248-6989-4409-B273-04BF2456CAB2}" xr6:coauthVersionLast="46" xr6:coauthVersionMax="46" xr10:uidLastSave="{00000000-0000-0000-0000-000000000000}"/>
  <bookViews>
    <workbookView xWindow="-120" yWindow="-120" windowWidth="20730" windowHeight="1116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P 0068"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 0068'!$A$4:$S$26</definedName>
    <definedName name="_xlnm._FilterDatabase" localSheetId="8" hidden="1">'Sheet 1 (2)'!$B$3:$AH$536</definedName>
    <definedName name="_xlnm._FilterDatabase" localSheetId="6" hidden="1">'Sheet 1 (3)'!$A$1:$AM$553</definedName>
  </definedNames>
  <calcPr calcId="181029"/>
  <pivotCaches>
    <pivotCache cacheId="6"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S349" i="6"/>
  <c r="R349" i="6"/>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N225" i="6"/>
  <c r="M225" i="6"/>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<sst xmlns="http://schemas.openxmlformats.org/spreadsheetml/2006/main" count="44248" uniqueCount="3757">
  <si>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</si>
  <si>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</si>
  <si>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</si>
  <si>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</si>
  <si>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</si>
  <si>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</si>
  <si>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</si>
  <si>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</si>
  <si>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</si>
  <si>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</si>
  <si>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</si>
  <si>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</si>
  <si>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</si>
  <si>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</si>
  <si>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</si>
  <si>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</si>
  <si>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</si>
  <si>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</si>
  <si>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</si>
  <si>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</si>
  <si>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</si>
  <si>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</si>
  <si>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</si>
  <si>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</si>
  <si>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</si>
  <si>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</si>
  <si>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</si>
  <si>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</si>
  <si>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</si>
  <si>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</si>
  <si>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</si>
  <si>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</si>
  <si>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</si>
  <si>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</si>
  <si>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</si>
  <si>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</si>
  <si>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</si>
  <si>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</si>
  <si>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</si>
  <si>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</si>
  <si>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</si>
  <si>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</si>
  <si>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</si>
  <si>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</si>
  <si>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</si>
  <si>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</si>
  <si>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</si>
  <si>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</si>
  <si>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</si>
  <si>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</si>
  <si>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</si>
  <si>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</si>
  <si>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</si>
  <si>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</si>
  <si>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</si>
  <si>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</si>
  <si>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</si>
  <si>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</si>
  <si>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</si>
  <si>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</si>
  <si>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</si>
  <si>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</si>
  <si>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</si>
  <si>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</si>
  <si>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</si>
  <si>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</si>
  <si>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</si>
  <si>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</si>
  <si>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</si>
  <si>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</si>
  <si>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</si>
  <si>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</si>
  <si>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</si>
  <si>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</si>
  <si>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</si>
  <si>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</si>
  <si>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</si>
  <si>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</si>
  <si>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</si>
  <si>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</si>
  <si>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</si>
  <si>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</si>
  <si>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</si>
  <si>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</si>
  <si>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</si>
  <si>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</si>
  <si>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</si>
  <si>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</si>
  <si>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</si>
  <si>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</si>
  <si>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</si>
  <si>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</si>
  <si>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</si>
  <si>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</si>
  <si>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</si>
  <si>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</si>
  <si>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</si>
  <si>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</si>
  <si>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</si>
  <si>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</si>
  <si>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</si>
  <si>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</si>
  <si>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</si>
  <si>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</si>
  <si>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</si>
  <si>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</si>
  <si>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</si>
  <si>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</si>
  <si>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</si>
  <si>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</si>
  <si>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</si>
  <si>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</si>
  <si>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</si>
  <si>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</si>
  <si>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</si>
  <si>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</si>
  <si>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</si>
  <si>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</si>
  <si>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</si>
  <si>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</si>
  <si>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</si>
  <si>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</si>
  <si>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</si>
  <si>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</si>
  <si>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</si>
  <si>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</si>
  <si>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</si>
  <si>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</si>
  <si>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</si>
  <si>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</si>
  <si>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</si>
  <si>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</si>
  <si>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</si>
  <si>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</si>
  <si>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</si>
  <si>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</si>
  <si>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</si>
  <si>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</si>
  <si>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</si>
  <si>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</si>
  <si>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</si>
  <si>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</si>
  <si>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</si>
  <si>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</si>
  <si>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</si>
  <si>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</si>
  <si>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</si>
  <si>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</si>
  <si>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</si>
  <si>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</si>
  <si>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</si>
  <si>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</si>
  <si>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</si>
  <si>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</si>
  <si>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</si>
  <si>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</si>
  <si>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</si>
  <si>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</si>
  <si>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</si>
  <si>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</si>
  <si>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</si>
  <si>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</si>
  <si>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</si>
  <si>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</si>
  <si>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</si>
  <si>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</si>
  <si>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</si>
  <si>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</si>
  <si>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</si>
  <si>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</si>
  <si>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</si>
  <si>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</si>
  <si>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</si>
  <si>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</si>
  <si>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</si>
  <si>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</si>
  <si>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</si>
  <si>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</si>
  <si>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</si>
  <si>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</si>
  <si>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</si>
  <si>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</si>
  <si>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</si>
  <si>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</si>
  <si>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</si>
  <si>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</si>
  <si>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</si>
  <si>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</si>
  <si>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</si>
  <si>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</si>
  <si>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</si>
  <si>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</si>
  <si>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</si>
  <si>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</si>
  <si>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</si>
  <si>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</si>
  <si>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</si>
  <si>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</si>
  <si>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</si>
  <si>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</si>
  <si>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</si>
  <si>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</si>
  <si>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</si>
  <si>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</si>
  <si>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</si>
  <si>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</si>
  <si>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</si>
  <si>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</si>
  <si>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</si>
  <si>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</si>
  <si>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</si>
  <si>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</si>
  <si>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</si>
  <si>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</si>
  <si>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</si>
  <si>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</si>
  <si>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</si>
  <si>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</si>
  <si>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</si>
  <si>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</si>
  <si>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</si>
  <si>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</si>
  <si>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</si>
  <si>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</si>
  <si>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</si>
  <si>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</si>
  <si>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</si>
  <si>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</si>
  <si>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</si>
  <si>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</si>
  <si>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</si>
  <si>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</si>
  <si>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</si>
  <si>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</si>
  <si>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</si>
  <si>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</si>
  <si>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</si>
  <si>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</si>
  <si>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</si>
  <si>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</si>
  <si>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</si>
  <si>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</si>
  <si>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</si>
  <si>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</si>
  <si>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</si>
  <si>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</si>
  <si>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</si>
  <si>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</si>
  <si>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</si>
  <si>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</si>
  <si>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</si>
  <si>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</si>
  <si>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</si>
  <si>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</si>
  <si>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</si>
  <si>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</si>
  <si>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</si>
  <si>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</si>
  <si>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</si>
  <si>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</si>
  <si>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</si>
  <si>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</si>
  <si>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</si>
  <si>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</si>
  <si>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</si>
  <si>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</si>
  <si>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</si>
  <si>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</si>
  <si>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</si>
  <si>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</si>
  <si>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</si>
  <si>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</si>
  <si>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</si>
  <si>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</si>
  <si>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</si>
  <si>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</si>
  <si>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</si>
  <si>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</si>
  <si>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</si>
  <si>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</si>
  <si>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</si>
  <si>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</si>
  <si>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</si>
  <si>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</si>
  <si>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</si>
  <si>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</si>
  <si>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</si>
  <si>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</si>
  <si>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</si>
  <si>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</si>
  <si>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</si>
  <si>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</si>
  <si>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</si>
  <si>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</si>
  <si>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</si>
  <si>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</si>
  <si>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</si>
  <si>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</si>
  <si>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</si>
  <si>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</si>
  <si>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</si>
  <si>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</si>
  <si>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</si>
  <si>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</si>
  <si>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</si>
  <si>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</si>
  <si>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</si>
  <si>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</si>
  <si>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</si>
  <si>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</si>
  <si>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</si>
  <si>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</si>
  <si>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</si>
  <si>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</si>
  <si>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</si>
  <si>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</si>
  <si>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</si>
  <si>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</si>
  <si>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</si>
  <si>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</si>
  <si>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</si>
  <si>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</si>
  <si>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</si>
  <si>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</si>
  <si>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</si>
  <si>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</si>
  <si>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</si>
  <si>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</si>
  <si>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</si>
  <si>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</si>
  <si>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</si>
  <si>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</si>
  <si>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</si>
  <si>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</si>
  <si>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</si>
  <si>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</si>
  <si>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</si>
  <si>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</si>
  <si>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</si>
  <si>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</si>
  <si>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</si>
  <si>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</si>
  <si>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</si>
  <si>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</si>
  <si>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</si>
  <si>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</si>
  <si>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</si>
  <si>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</si>
  <si>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</si>
  <si>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</si>
  <si>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</si>
  <si>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</si>
  <si>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</si>
  <si>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</si>
  <si>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</si>
  <si>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</si>
  <si>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</si>
  <si>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</si>
  <si>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</si>
  <si>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</si>
  <si>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</si>
  <si>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</si>
  <si>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</si>
  <si>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</si>
  <si>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</si>
  <si>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</si>
  <si>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</si>
  <si>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</si>
  <si>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</si>
  <si>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</si>
  <si>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</si>
  <si>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</si>
  <si>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</si>
  <si>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</si>
  <si>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</si>
  <si>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</si>
  <si>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</si>
  <si>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</si>
  <si>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</si>
  <si>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</si>
  <si>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</si>
  <si>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</si>
  <si>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</si>
  <si>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</si>
  <si>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</si>
  <si>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</si>
  <si>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</si>
  <si>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</si>
  <si>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</si>
  <si>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</si>
  <si>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</si>
  <si>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</si>
  <si>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</si>
  <si>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</si>
  <si>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</si>
  <si>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</si>
  <si>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</si>
  <si>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</si>
  <si>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</si>
  <si>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</si>
  <si>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</si>
  <si>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</si>
  <si>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</si>
  <si>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</si>
  <si>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</si>
  <si>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</si>
  <si>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</si>
  <si>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</si>
  <si>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</si>
  <si>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</si>
  <si>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</si>
  <si>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</si>
  <si>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</si>
  <si>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</si>
  <si>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</si>
  <si>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</si>
  <si>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</si>
  <si>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</si>
  <si>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</si>
  <si>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</si>
  <si>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</si>
  <si>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</si>
  <si>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</si>
  <si>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</si>
  <si>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</si>
  <si>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</si>
  <si>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</si>
  <si>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</si>
  <si>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</si>
  <si>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</si>
  <si>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</si>
  <si>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</si>
  <si>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</si>
  <si>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</si>
  <si>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</si>
  <si>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</si>
  <si>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</si>
  <si>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</si>
  <si>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</si>
  <si>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</si>
  <si>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</si>
  <si>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</si>
  <si>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</si>
  <si>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</si>
  <si>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</si>
  <si>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</si>
  <si>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</si>
  <si>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</si>
  <si>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</si>
  <si>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</si>
  <si>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</si>
  <si>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</si>
  <si>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</si>
  <si>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</si>
  <si>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</si>
  <si>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</si>
  <si>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</si>
  <si>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</si>
  <si>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</si>
  <si>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</si>
  <si>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</si>
  <si>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</si>
  <si>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</si>
  <si>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</si>
  <si>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</si>
  <si>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</si>
  <si>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</si>
  <si>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</si>
  <si>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</si>
  <si>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</si>
  <si>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</si>
  <si>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</si>
  <si>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</si>
  <si>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</si>
  <si>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</si>
  <si>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</si>
  <si>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</si>
  <si>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</si>
  <si>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</si>
  <si>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</si>
  <si>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</si>
  <si>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</si>
  <si>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</si>
  <si>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</si>
  <si>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</si>
  <si>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</si>
  <si>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</si>
  <si>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</si>
  <si>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</si>
  <si>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</si>
  <si>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</si>
  <si>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</si>
  <si>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</si>
  <si>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</si>
  <si>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</si>
  <si>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</si>
  <si>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</si>
  <si>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</si>
  <si>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</si>
  <si>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</si>
  <si>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</si>
  <si>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</si>
  <si>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</si>
  <si>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</si>
  <si>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</si>
  <si>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</si>
  <si>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</si>
  <si>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</si>
  <si>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</si>
  <si>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</si>
  <si>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</si>
  <si>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</si>
  <si>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</si>
  <si>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</si>
  <si>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</si>
  <si>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</si>
  <si>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</si>
  <si>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</si>
  <si>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</si>
  <si>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</si>
  <si>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</si>
  <si>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</si>
  <si>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</si>
  <si>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</si>
  <si>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</si>
  <si>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</si>
  <si>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</si>
  <si>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</si>
  <si>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</si>
  <si>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</si>
  <si>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</si>
  <si>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</si>
  <si>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</si>
  <si>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</si>
  <si>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</si>
  <si>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</si>
  <si>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</si>
  <si>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</si>
  <si>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</si>
  <si>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</si>
  <si>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</si>
  <si>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</si>
  <si>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</si>
  <si>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</si>
  <si>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</si>
  <si>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</si>
  <si>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</si>
  <si>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</si>
  <si>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</si>
  <si>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</si>
  <si>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</si>
  <si>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</si>
  <si>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</si>
  <si>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</si>
  <si>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</si>
  <si>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</si>
  <si>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</si>
  <si>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</si>
  <si>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</si>
  <si>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</si>
  <si>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</si>
  <si>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</si>
  <si>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</si>
  <si>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</si>
  <si>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</si>
  <si>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</si>
  <si>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</si>
  <si>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</si>
  <si>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</si>
  <si>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</si>
  <si>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</si>
  <si>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</si>
  <si>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</si>
  <si>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</si>
  <si>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</si>
  <si>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</si>
  <si>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</si>
  <si>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</si>
  <si>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</si>
  <si>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</si>
  <si>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</si>
  <si>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</si>
  <si>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</si>
  <si>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</si>
  <si>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</si>
  <si>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</si>
  <si>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</si>
  <si>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</si>
  <si>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</si>
  <si>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</si>
  <si>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</si>
  <si>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</si>
  <si>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</si>
  <si>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</si>
  <si>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</si>
  <si>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</si>
  <si>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</si>
  <si>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</si>
  <si>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</si>
  <si>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</si>
  <si>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</si>
  <si>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</si>
  <si>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</si>
  <si>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</si>
  <si>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</si>
  <si>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</si>
  <si>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</si>
  <si>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</si>
  <si>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</si>
  <si>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</si>
  <si>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</si>
  <si>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</si>
  <si>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</si>
  <si>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</si>
  <si>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</si>
  <si>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</si>
  <si>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</si>
  <si>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</si>
  <si>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</si>
  <si>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</si>
  <si>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</si>
  <si>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</si>
  <si>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</si>
  <si>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</si>
  <si>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</si>
  <si>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</si>
  <si>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</si>
  <si>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</si>
  <si>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</si>
  <si>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</si>
  <si>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</si>
  <si>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</si>
  <si>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</si>
  <si>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</si>
  <si>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</si>
  <si>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</si>
  <si>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</si>
  <si>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</si>
  <si>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</si>
  <si>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</si>
  <si>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</si>
  <si>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</si>
  <si>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</si>
  <si>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</si>
  <si>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</si>
  <si>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</si>
  <si>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</si>
  <si>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</si>
  <si>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</si>
  <si>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</si>
  <si>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</si>
  <si>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</si>
  <si>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</si>
  <si>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</si>
  <si>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</si>
  <si>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</si>
  <si>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</si>
  <si>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</si>
  <si>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</si>
  <si>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</si>
  <si>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</si>
  <si>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</si>
  <si>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</si>
  <si>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</si>
  <si>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</si>
  <si>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</si>
  <si>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</si>
  <si>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</si>
  <si>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</si>
  <si>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</si>
  <si>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</si>
  <si>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</si>
  <si>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</si>
  <si>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</si>
  <si>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</si>
  <si>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</si>
  <si>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</si>
  <si>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</si>
  <si>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</si>
  <si>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</si>
  <si>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</si>
  <si>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</si>
  <si>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</si>
  <si>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</si>
  <si>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</si>
  <si>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</si>
  <si>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</si>
  <si>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</si>
  <si>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</si>
  <si>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</si>
  <si>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</si>
  <si>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</si>
  <si>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</si>
  <si>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</si>
  <si>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</si>
  <si>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</si>
  <si>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</si>
  <si>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</si>
  <si>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</si>
  <si>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</si>
  <si>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</si>
  <si>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</si>
  <si>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</si>
  <si>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</si>
  <si>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</si>
  <si>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</si>
  <si>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</si>
  <si>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</si>
  <si>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</si>
  <si>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</si>
  <si>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</si>
  <si>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</si>
  <si>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</si>
  <si>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</si>
  <si>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</si>
  <si>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</si>
  <si>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</si>
  <si>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</si>
  <si>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</si>
  <si>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</si>
  <si>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</si>
  <si>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</si>
  <si>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</si>
  <si>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</si>
  <si>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</si>
  <si>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</si>
  <si>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</si>
  <si>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</si>
  <si>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</si>
  <si>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</si>
  <si>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</si>
  <si>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</si>
  <si>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</si>
  <si>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</si>
  <si>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</si>
  <si>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</si>
  <si>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</si>
  <si>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</si>
  <si>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</si>
  <si>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</si>
  <si>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</si>
  <si>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</si>
  <si>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</si>
  <si>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</si>
  <si>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</si>
  <si>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</si>
  <si>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</si>
  <si>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</si>
  <si>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</si>
  <si>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</si>
  <si>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</si>
  <si>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</si>
  <si>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</si>
  <si>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</si>
  <si>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</si>
  <si>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</si>
  <si>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</si>
  <si>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</si>
  <si>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</si>
  <si>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</si>
  <si>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</si>
  <si>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</si>
  <si>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</si>
  <si>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</si>
  <si>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</si>
  <si>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</si>
  <si>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</si>
  <si>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</si>
  <si>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</si>
  <si>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</si>
  <si>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</si>
  <si>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</si>
  <si>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</si>
  <si>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</si>
  <si>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</si>
  <si>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</si>
  <si>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</si>
  <si>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</si>
  <si>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</si>
  <si>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</si>
  <si>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</si>
  <si>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</si>
  <si>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</si>
  <si>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</si>
  <si>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</si>
  <si>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</si>
  <si>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</si>
  <si>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</si>
  <si>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</si>
  <si>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</si>
  <si>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</si>
  <si>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</si>
  <si>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</si>
  <si>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</si>
  <si>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</si>
  <si>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</si>
  <si>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</si>
  <si>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</si>
  <si>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</si>
  <si>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</si>
  <si>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</si>
  <si>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</si>
  <si>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</si>
  <si>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</si>
  <si>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</si>
  <si>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</si>
  <si>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</si>
  <si>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</si>
  <si>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</si>
  <si>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</si>
  <si>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</si>
  <si>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</si>
  <si>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</si>
  <si>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</si>
  <si>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</si>
  <si>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</si>
  <si>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</si>
  <si>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</si>
  <si>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</si>
  <si>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</si>
  <si>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</si>
  <si>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</si>
  <si>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</si>
  <si>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</si>
  <si>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</si>
  <si>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</si>
  <si>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</si>
  <si>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</si>
  <si>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</si>
  <si>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</si>
  <si>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</si>
  <si>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</si>
  <si>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</si>
  <si>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</si>
  <si>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</si>
  <si>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</si>
  <si>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</si>
  <si>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</si>
  <si>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</si>
  <si>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</si>
  <si>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</si>
  <si>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</si>
  <si>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</si>
  <si>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</si>
  <si>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</si>
  <si>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</si>
  <si>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</si>
  <si>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</si>
  <si>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</si>
  <si>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</si>
  <si>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</si>
  <si>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</si>
  <si>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</si>
  <si>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</si>
  <si>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</si>
  <si>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</si>
  <si>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</si>
  <si>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</si>
  <si>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</si>
  <si>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</si>
  <si>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</si>
  <si>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</si>
  <si>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</si>
  <si>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</si>
  <si>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</si>
  <si>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</si>
  <si>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</si>
  <si>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</si>
  <si>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</si>
  <si>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</si>
  <si>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</si>
  <si>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</si>
  <si>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</si>
  <si>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</si>
  <si>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</si>
  <si>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</si>
  <si>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</si>
  <si>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</si>
  <si>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</si>
  <si>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</si>
  <si>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</si>
  <si>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</si>
  <si>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</si>
  <si>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</si>
  <si>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</si>
  <si>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</si>
  <si>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</si>
  <si>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</si>
  <si>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</si>
  <si>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</si>
  <si>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</si>
  <si>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</si>
  <si>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</si>
  <si>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</si>
  <si>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</si>
  <si>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</si>
  <si>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</si>
  <si>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</si>
  <si>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</si>
  <si>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</si>
  <si>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</si>
  <si>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</si>
  <si>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</si>
  <si>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</si>
  <si>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</si>
  <si>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</si>
  <si>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</si>
  <si>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</si>
  <si>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</si>
  <si>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</si>
  <si>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</si>
  <si>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</si>
  <si>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</si>
  <si>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</si>
  <si>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</si>
  <si>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</si>
  <si>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</si>
  <si>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</si>
  <si>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</si>
  <si>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</si>
  <si>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</si>
  <si>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</si>
  <si>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</si>
  <si>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</si>
  <si>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</si>
  <si>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</si>
  <si>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</si>
  <si>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</si>
  <si>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</si>
  <si>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</si>
  <si>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</si>
  <si>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</si>
  <si>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</si>
  <si>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</si>
  <si>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</si>
  <si>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</si>
  <si>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</si>
  <si>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</si>
  <si>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</si>
  <si>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</si>
  <si>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</si>
  <si>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</si>
  <si>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</si>
  <si>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</si>
  <si>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</si>
  <si>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</si>
  <si>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</si>
  <si>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</si>
  <si>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</si>
  <si>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</si>
  <si>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</si>
  <si>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</si>
  <si>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</si>
  <si>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</si>
  <si>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</si>
  <si>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</si>
  <si>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</si>
  <si>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</si>
  <si>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</si>
  <si>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</si>
  <si>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</si>
  <si>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</si>
  <si>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</si>
  <si>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</si>
  <si>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</si>
  <si>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</si>
  <si>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</si>
  <si>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</si>
  <si>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</si>
  <si>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</si>
  <si>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</si>
  <si>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</si>
  <si>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</si>
  <si>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</si>
  <si>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</si>
  <si>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</si>
  <si>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</si>
  <si>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</si>
  <si>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</si>
  <si>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</si>
  <si>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</si>
  <si>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</si>
  <si>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</si>
  <si>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</si>
  <si>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</si>
  <si>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</si>
  <si>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</si>
  <si>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</si>
  <si>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</si>
  <si>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</si>
  <si>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</si>
  <si>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</si>
  <si>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</si>
  <si>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</si>
  <si>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</si>
  <si>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</si>
  <si>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</si>
  <si>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</si>
  <si>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</si>
  <si>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</si>
  <si>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</si>
  <si>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</si>
  <si>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</si>
  <si>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</si>
  <si>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</si>
  <si>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</si>
  <si>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</si>
  <si>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</si>
  <si>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</si>
  <si>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</si>
  <si>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</si>
  <si>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</si>
  <si>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</si>
  <si>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</si>
  <si>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</si>
  <si>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</si>
  <si>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</si>
  <si>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</si>
  <si>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</si>
  <si>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</si>
  <si>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</si>
  <si>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</si>
  <si>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</si>
  <si>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</si>
  <si>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</si>
  <si>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</si>
  <si>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</si>
  <si>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</si>
  <si>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</si>
  <si>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</si>
  <si>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</si>
  <si>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</si>
  <si>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</si>
  <si>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</si>
  <si>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</si>
  <si>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</si>
  <si>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</si>
  <si>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</si>
  <si>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</si>
  <si>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</si>
  <si>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</si>
  <si>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</si>
  <si>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</si>
  <si>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</si>
  <si>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</si>
  <si>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</si>
  <si>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</si>
  <si>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</si>
  <si>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</si>
  <si>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</si>
  <si>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</si>
  <si>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</si>
  <si>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</si>
  <si>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</si>
  <si>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</si>
  <si>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</si>
  <si>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</si>
  <si>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</si>
  <si>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</si>
  <si>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</si>
  <si>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</si>
  <si>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</si>
  <si>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</si>
  <si>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</si>
  <si>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</si>
  <si>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</si>
  <si>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</si>
  <si>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</si>
  <si>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</si>
  <si>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</si>
  <si>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</si>
  <si>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</si>
  <si>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</si>
  <si>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</si>
  <si>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</si>
  <si>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</si>
  <si>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</si>
  <si>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</si>
  <si>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</si>
  <si>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</si>
  <si>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</si>
  <si>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</si>
  <si>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</si>
  <si>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</si>
  <si>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</si>
  <si>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</si>
  <si>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</si>
  <si>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</si>
  <si>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</si>
  <si>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</si>
  <si>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</si>
  <si>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</si>
  <si>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</si>
  <si>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</si>
  <si>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</si>
  <si>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</si>
  <si>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</si>
  <si>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</si>
  <si>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</si>
  <si>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</si>
  <si>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</si>
  <si>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</si>
  <si>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</si>
  <si>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</si>
  <si>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</si>
  <si>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</si>
  <si>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</si>
  <si>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</si>
  <si>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</si>
  <si>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</si>
  <si>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</si>
  <si>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</si>
  <si>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</si>
  <si>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</si>
  <si>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</si>
  <si>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</si>
  <si>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</si>
  <si>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</si>
  <si>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</si>
  <si>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</si>
  <si>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</si>
  <si>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</si>
  <si>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</si>
  <si>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</si>
  <si>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</si>
  <si>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</si>
  <si>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</si>
  <si>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</si>
  <si>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</si>
  <si>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</si>
  <si>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</si>
  <si>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</si>
  <si>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</si>
  <si>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</si>
  <si>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</si>
  <si>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</si>
  <si>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</si>
  <si>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</si>
  <si>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</si>
  <si>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</si>
  <si>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</si>
  <si>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</si>
  <si>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</si>
  <si>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</si>
  <si>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</si>
  <si>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</si>
  <si>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</si>
  <si>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</si>
  <si>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</si>
  <si>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</si>
  <si>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</si>
  <si>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</si>
  <si>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</si>
  <si>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</si>
  <si>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</si>
  <si>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</si>
  <si>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</si>
  <si>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</si>
  <si>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</si>
  <si>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</si>
  <si>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</si>
  <si>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</si>
  <si>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</si>
  <si>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</si>
  <si>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</si>
  <si>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</si>
  <si>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</si>
  <si>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</si>
  <si>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</si>
  <si>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</si>
  <si>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</si>
  <si>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</si>
  <si>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</si>
  <si>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</si>
  <si>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</si>
  <si>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</si>
  <si>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</si>
  <si>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</si>
  <si>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</si>
  <si>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</si>
  <si>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</si>
  <si>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</si>
  <si>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</si>
  <si>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</si>
  <si>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</si>
  <si>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</si>
  <si>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</si>
  <si>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</si>
  <si>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</si>
  <si>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</si>
  <si>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</si>
  <si>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</si>
  <si>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</si>
  <si>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</si>
  <si>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</si>
  <si>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</si>
  <si>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</si>
  <si>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</si>
  <si>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</si>
  <si>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</si>
  <si>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</si>
  <si>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</si>
  <si>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</si>
  <si>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</si>
  <si>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</si>
  <si>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</si>
  <si>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</si>
  <si>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</si>
  <si>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</si>
  <si>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</si>
  <si>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</si>
  <si>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</si>
  <si>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</si>
  <si>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</si>
  <si>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</si>
  <si>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</si>
  <si>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</si>
  <si>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</si>
  <si>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</si>
  <si>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</si>
  <si>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</si>
  <si>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</si>
  <si>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</si>
  <si>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</si>
  <si>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</si>
  <si>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</si>
  <si>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</si>
  <si>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</si>
  <si>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</si>
  <si>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</si>
  <si>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</si>
  <si>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</si>
  <si>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</si>
  <si>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</si>
  <si>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</si>
  <si>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</si>
  <si>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</si>
  <si>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</si>
  <si>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</si>
  <si>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</si>
  <si>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</si>
  <si>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</si>
  <si>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</si>
  <si>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</si>
  <si>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</si>
  <si>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</si>
  <si>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</si>
  <si>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</si>
  <si>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</si>
  <si>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</si>
  <si>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</si>
  <si>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</si>
  <si>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</si>
  <si>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</si>
  <si>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</si>
  <si>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</si>
  <si>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</si>
  <si>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</si>
  <si>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</si>
  <si>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</si>
  <si>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</si>
  <si>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</si>
  <si>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</si>
  <si>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</si>
  <si>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</si>
  <si>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</si>
  <si>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</si>
  <si>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</si>
  <si>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</si>
  <si>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</si>
  <si>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</si>
  <si>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</si>
  <si>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</si>
  <si>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</si>
  <si>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</si>
  <si>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</si>
  <si>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</si>
  <si>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</si>
  <si>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</si>
  <si>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</si>
  <si>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</si>
  <si>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</si>
  <si>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</si>
  <si>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</si>
  <si>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</si>
  <si>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</si>
  <si>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</si>
  <si>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</si>
  <si>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</si>
  <si>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</si>
  <si>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</si>
  <si>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</si>
  <si>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</si>
  <si>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</si>
  <si>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</si>
  <si>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</si>
  <si>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</si>
  <si>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</si>
  <si>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</si>
  <si>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</si>
  <si>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</si>
  <si>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</si>
  <si>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</si>
  <si>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</si>
  <si>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</si>
  <si>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</si>
  <si>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</si>
  <si>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</si>
  <si>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</si>
  <si>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</si>
  <si>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</si>
  <si>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</si>
  <si>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</si>
  <si>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</si>
  <si>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</si>
  <si>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</si>
  <si>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</si>
  <si>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</si>
  <si>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</si>
  <si>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</si>
  <si>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</si>
  <si>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</si>
  <si>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</si>
  <si>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</si>
  <si>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</si>
  <si>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</si>
  <si>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</si>
  <si>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</si>
  <si>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</si>
  <si>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</si>
  <si>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</si>
  <si>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</si>
  <si>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</si>
  <si>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</si>
  <si>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</si>
  <si>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</si>
  <si>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</si>
  <si>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</si>
  <si>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</si>
  <si>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</si>
  <si>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</si>
  <si>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</si>
  <si>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</si>
  <si>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</si>
  <si>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</si>
  <si>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</si>
  <si>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</si>
  <si>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</si>
  <si>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</si>
  <si>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</si>
  <si>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</si>
  <si>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</si>
  <si>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</si>
  <si>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</si>
  <si>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</si>
  <si>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</si>
  <si>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</si>
  <si>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</si>
  <si>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</si>
  <si>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</si>
  <si>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</si>
  <si>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</si>
  <si>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</si>
  <si>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</si>
  <si>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</si>
  <si>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</si>
  <si>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</si>
  <si>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</si>
  <si>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</si>
  <si>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</si>
  <si>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</si>
  <si>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</si>
  <si>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</si>
  <si>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</si>
  <si>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</si>
  <si>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</si>
  <si>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</si>
  <si>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</si>
  <si>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</si>
  <si>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</si>
  <si>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</si>
  <si>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</si>
  <si>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</si>
  <si>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</si>
  <si>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</si>
  <si>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</si>
  <si>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</si>
  <si>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</si>
  <si>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</si>
  <si>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</si>
  <si>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</si>
  <si>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</si>
  <si>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</si>
  <si>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</si>
  <si>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</si>
  <si>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</si>
  <si>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</si>
  <si>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</si>
  <si>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</si>
  <si>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</si>
  <si>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</si>
  <si>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</si>
  <si>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</si>
  <si>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</si>
  <si>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</si>
  <si>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</si>
  <si>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</si>
  <si>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</si>
  <si>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</si>
  <si>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</si>
  <si>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</si>
  <si>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</si>
  <si>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</si>
  <si>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</si>
  <si>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</si>
  <si>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</si>
  <si>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</si>
  <si>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</si>
  <si>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</si>
  <si>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</si>
  <si>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</si>
  <si>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</si>
  <si>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</si>
  <si>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</si>
  <si>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</si>
  <si>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</si>
  <si>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</si>
  <si>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</si>
  <si>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</si>
  <si>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</si>
  <si>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</si>
  <si>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</si>
  <si>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</si>
  <si>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</si>
  <si>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</si>
  <si>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</si>
  <si>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</si>
  <si>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</si>
  <si>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</si>
  <si>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</si>
  <si>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</si>
  <si>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</si>
  <si>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</si>
  <si>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</si>
  <si>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</si>
  <si>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</si>
  <si>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</si>
  <si>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</si>
  <si>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</si>
  <si>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</si>
  <si>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</si>
  <si>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</si>
  <si>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</si>
  <si>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</si>
  <si>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</si>
  <si>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</si>
  <si>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</si>
  <si>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</si>
  <si>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</si>
  <si>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</si>
  <si>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</si>
  <si>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</si>
  <si>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</si>
  <si>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</si>
  <si>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</si>
  <si>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</si>
  <si>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</si>
  <si>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</si>
  <si>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</si>
  <si>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</si>
  <si>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</si>
  <si>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</si>
  <si>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</si>
  <si>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</si>
  <si>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</si>
  <si>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</si>
  <si>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</si>
  <si>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</si>
  <si>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</si>
  <si>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</si>
  <si>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</si>
  <si>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</si>
  <si>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</si>
  <si>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</si>
  <si>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</si>
  <si>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</si>
  <si>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</si>
  <si>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</si>
  <si>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</si>
  <si>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</si>
  <si>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</si>
  <si>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</si>
  <si>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</si>
  <si>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</si>
  <si>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</si>
  <si>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</si>
  <si>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</si>
  <si>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</si>
  <si>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</si>
  <si>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</si>
  <si>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</si>
  <si>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</si>
  <si>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</si>
  <si>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</si>
  <si>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</si>
  <si>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</si>
  <si>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</si>
  <si>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</si>
  <si>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</si>
  <si>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</si>
  <si>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</si>
  <si>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</si>
  <si>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</si>
  <si>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</si>
  <si>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</si>
  <si>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</si>
  <si>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</si>
  <si>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</si>
  <si>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</si>
  <si>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</si>
  <si>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</si>
  <si>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</si>
  <si>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</si>
  <si>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</si>
  <si>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</si>
  <si>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</si>
  <si>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</si>
  <si>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</si>
  <si>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</si>
  <si>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</si>
  <si>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</si>
  <si>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</si>
  <si>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</si>
  <si>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</si>
  <si>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</si>
  <si>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</si>
  <si>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</si>
  <si>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</si>
  <si>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</si>
  <si>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</si>
  <si>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</si>
  <si>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</si>
  <si>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</si>
  <si>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</si>
  <si>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</si>
  <si>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</si>
  <si>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</si>
  <si>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</si>
  <si>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</si>
  <si>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</si>
  <si>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</si>
  <si>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</si>
  <si>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</si>
  <si>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</si>
  <si>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</si>
  <si>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</si>
  <si>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</si>
  <si>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</si>
  <si>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</si>
  <si>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</si>
  <si>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</si>
  <si>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</si>
  <si>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</si>
  <si>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</si>
  <si>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</si>
  <si>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</si>
  <si>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</si>
  <si>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</si>
  <si>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</si>
  <si>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</si>
  <si>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</si>
  <si>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</si>
  <si>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</si>
  <si>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</si>
  <si>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</si>
  <si>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</si>
  <si>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</si>
  <si>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</si>
  <si>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</si>
  <si>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</si>
  <si>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</si>
  <si>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</si>
  <si>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</si>
  <si>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</si>
  <si>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</si>
  <si>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</si>
  <si>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</si>
  <si>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</si>
  <si>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</si>
  <si>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</si>
  <si>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</si>
  <si>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</si>
  <si>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</si>
  <si>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</si>
  <si>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</si>
  <si>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</si>
  <si>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</si>
  <si>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</si>
  <si>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</si>
  <si>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</si>
  <si>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</si>
  <si>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</si>
  <si>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</si>
  <si>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</si>
  <si>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</si>
  <si>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</si>
  <si>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</si>
  <si>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</si>
  <si>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</si>
  <si>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</si>
  <si>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</si>
  <si>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</si>
  <si>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</si>
  <si>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</si>
  <si>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</si>
  <si>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</si>
  <si>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</si>
  <si>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</si>
  <si>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</si>
  <si>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</si>
  <si>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</si>
  <si>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</si>
  <si>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</si>
  <si>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</si>
  <si>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</si>
  <si>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</si>
  <si>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</si>
  <si>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</si>
  <si>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</si>
  <si>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</si>
  <si>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</si>
  <si>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</si>
  <si>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</si>
  <si>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</si>
  <si>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</si>
  <si>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</si>
  <si>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</si>
  <si>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</si>
  <si>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</si>
  <si>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</si>
  <si>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</si>
  <si>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</si>
  <si>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</si>
  <si>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</si>
  <si>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</si>
  <si>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</si>
  <si>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</si>
  <si>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</si>
  <si>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</si>
  <si>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</si>
  <si>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</si>
  <si>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</si>
  <si>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</si>
  <si>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</si>
  <si>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</si>
  <si>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</si>
  <si>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</si>
  <si>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</si>
  <si>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</si>
  <si>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</si>
  <si>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</si>
  <si>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</si>
  <si>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</si>
  <si>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</si>
  <si>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</si>
  <si>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</si>
  <si>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</si>
  <si>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</si>
  <si>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</si>
  <si>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</si>
  <si>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</si>
  <si>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</si>
  <si>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</si>
  <si>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</si>
  <si>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</si>
  <si>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</si>
  <si>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</si>
  <si>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</si>
  <si>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</si>
  <si>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</si>
  <si>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</si>
  <si>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</si>
  <si>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</si>
  <si>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</si>
  <si>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</si>
  <si>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</si>
  <si>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</si>
  <si>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</si>
  <si>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</si>
  <si>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</si>
  <si>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</si>
  <si>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</si>
  <si>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</si>
  <si>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</si>
  <si>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</si>
  <si>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</si>
  <si>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</si>
  <si>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</si>
  <si>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</si>
  <si>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</si>
  <si>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</si>
  <si>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</si>
  <si>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</si>
  <si>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</si>
  <si>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</si>
  <si>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</si>
  <si>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</si>
  <si>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</si>
  <si>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</si>
  <si>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</si>
  <si>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</si>
  <si>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</si>
  <si>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</si>
  <si>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</si>
  <si>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</si>
  <si>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</si>
  <si>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</si>
  <si>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</si>
  <si>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</si>
  <si>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</si>
  <si>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</si>
  <si>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</si>
  <si>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</si>
  <si>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</si>
  <si>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</si>
  <si>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</si>
  <si>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</si>
  <si>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</si>
  <si>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</si>
  <si>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</si>
  <si>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</si>
  <si>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</si>
  <si>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</si>
  <si>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</si>
  <si>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</si>
  <si>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</si>
  <si>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</si>
  <si>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</si>
  <si>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</si>
  <si>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</si>
  <si>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</si>
  <si>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</si>
  <si>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</si>
  <si>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</si>
  <si>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</si>
  <si>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</si>
  <si>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</si>
  <si>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</si>
  <si>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</si>
  <si>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</si>
  <si>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</si>
  <si>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</si>
  <si>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</si>
  <si>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</si>
  <si>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</si>
  <si>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</si>
  <si>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</si>
  <si>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</si>
  <si>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</si>
  <si>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</si>
  <si>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</si>
  <si>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</si>
  <si>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</si>
  <si>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</si>
  <si>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</si>
  <si>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</si>
  <si>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</si>
  <si>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</si>
  <si>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</si>
  <si>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</si>
  <si>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</si>
  <si>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</si>
  <si>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</si>
  <si>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</si>
  <si>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</si>
  <si>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</si>
  <si>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</si>
  <si>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</si>
  <si>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</si>
  <si>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</si>
  <si>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</si>
  <si>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</si>
  <si>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</si>
  <si>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</si>
  <si>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</si>
  <si>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</si>
  <si>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</si>
  <si>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</si>
  <si>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</si>
  <si>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</si>
  <si>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</si>
  <si>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</si>
  <si>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</si>
  <si>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</si>
  <si>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</si>
  <si>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</si>
  <si>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</si>
  <si>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</si>
  <si>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</si>
  <si>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</si>
  <si>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</si>
  <si>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</si>
  <si>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</si>
  <si>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</si>
  <si>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</si>
  <si>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</si>
  <si>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</si>
  <si>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</si>
  <si>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</si>
  <si>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</si>
  <si>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</si>
  <si>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</si>
  <si>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</si>
  <si>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</si>
  <si>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</si>
  <si>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</si>
  <si>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</si>
  <si>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</si>
  <si>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</si>
  <si>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</si>
  <si>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</si>
  <si>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</si>
  <si>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</si>
  <si>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</si>
  <si>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</si>
  <si>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</si>
  <si>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</si>
  <si>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</si>
  <si>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</si>
  <si>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</si>
  <si>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</si>
  <si>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</si>
  <si>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</si>
  <si>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</si>
  <si>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</si>
  <si>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</si>
  <si>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</si>
  <si>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</si>
  <si>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</si>
  <si>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</si>
  <si>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</si>
  <si>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</si>
  <si>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</si>
  <si>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</si>
  <si>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</si>
  <si>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</si>
  <si>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</si>
  <si>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</si>
  <si>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</si>
  <si>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</si>
  <si>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</si>
  <si>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</si>
  <si>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</si>
  <si>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</si>
  <si>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</si>
  <si>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</si>
  <si>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</si>
  <si>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</si>
  <si>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</si>
  <si>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</si>
  <si>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</si>
  <si>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</si>
  <si>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</si>
  <si>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</si>
  <si>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</si>
  <si>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</si>
  <si>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</si>
  <si>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</si>
  <si>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</si>
  <si>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</si>
  <si>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</si>
  <si>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</si>
  <si>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</si>
  <si>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</si>
  <si>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</si>
  <si>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</si>
  <si>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</si>
  <si>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</si>
  <si>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</si>
  <si>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</si>
  <si>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</si>
  <si>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</si>
  <si>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</si>
  <si>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</si>
  <si>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</si>
  <si>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</si>
  <si>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</si>
  <si>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</si>
  <si>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</si>
  <si>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</si>
  <si>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</si>
  <si>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</si>
  <si>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</si>
  <si>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</si>
  <si>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</si>
  <si>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</si>
  <si>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</si>
  <si>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</si>
  <si>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</si>
  <si>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</si>
  <si>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</si>
  <si>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</si>
  <si>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</si>
  <si>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</si>
  <si>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</si>
  <si>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</si>
  <si>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</si>
  <si>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</si>
  <si>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</si>
  <si>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</si>
  <si>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</si>
  <si>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</si>
  <si>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</si>
  <si>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</si>
  <si>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</si>
  <si>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</si>
  <si>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</si>
  <si>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</si>
  <si>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</si>
  <si>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</si>
  <si>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</si>
  <si>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</si>
  <si>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</si>
  <si>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</si>
  <si>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</si>
  <si>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</si>
  <si>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</si>
  <si>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</si>
  <si>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</si>
  <si>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</si>
  <si>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</si>
  <si>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</si>
  <si>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</si>
  <si>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</si>
  <si>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</si>
  <si>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</si>
  <si>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</si>
  <si>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</si>
  <si>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</si>
  <si>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</si>
  <si>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</si>
  <si>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</si>
  <si>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</si>
  <si>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</si>
  <si>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</si>
  <si>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</si>
  <si>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</si>
  <si>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</si>
  <si>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</si>
  <si>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</si>
  <si>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</si>
  <si>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</si>
  <si>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</si>
  <si>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</si>
  <si>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</si>
  <si>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</si>
  <si>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</si>
  <si>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</si>
  <si>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</si>
  <si>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</si>
  <si>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</si>
  <si>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</si>
  <si>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</si>
  <si>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</si>
  <si>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</si>
  <si>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</si>
  <si>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</si>
  <si>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</si>
  <si>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</si>
  <si>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</si>
  <si>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</si>
  <si>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</si>
  <si>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</si>
  <si>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</si>
  <si>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</si>
  <si>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</si>
  <si>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</si>
  <si>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</si>
  <si>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</si>
  <si>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</si>
  <si>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</si>
  <si>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</si>
  <si>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</si>
  <si>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</si>
  <si>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</si>
  <si>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</si>
  <si>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</si>
  <si>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</si>
  <si>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</si>
  <si>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</si>
  <si>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</si>
  <si>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</si>
  <si>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</si>
  <si>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</si>
  <si>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</si>
  <si>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</si>
  <si>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</si>
  <si>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</si>
  <si>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</si>
  <si>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</si>
  <si>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</si>
  <si>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</si>
  <si>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</si>
  <si>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</si>
  <si>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</si>
  <si>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</si>
  <si>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</si>
  <si>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</si>
  <si>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</si>
  <si>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</si>
  <si>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</si>
  <si>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</si>
  <si>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</si>
  <si>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</si>
  <si>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</si>
  <si>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</si>
  <si>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</si>
  <si>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</si>
  <si>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</si>
  <si>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</si>
  <si>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</si>
  <si>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</si>
  <si>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</si>
  <si>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</si>
  <si>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</si>
  <si>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</si>
  <si>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</si>
  <si>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</si>
  <si>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</si>
  <si>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</si>
  <si>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</si>
  <si>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</si>
  <si>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</si>
  <si>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</si>
  <si>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</si>
  <si>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</si>
  <si>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</si>
  <si>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</si>
  <si>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</si>
  <si>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</si>
  <si>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</si>
  <si>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</si>
  <si>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</si>
  <si>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</si>
  <si>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</si>
  <si>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</si>
  <si>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</si>
  <si>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</si>
  <si>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</si>
  <si>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</si>
  <si>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</si>
  <si>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</si>
  <si>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</si>
  <si>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</si>
  <si>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</si>
  <si>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</si>
  <si>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</si>
  <si>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</si>
  <si>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</si>
  <si>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</si>
  <si>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</si>
  <si>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</si>
  <si>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</si>
  <si>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</si>
  <si>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</si>
  <si>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</si>
  <si>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</si>
  <si>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</si>
  <si>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</si>
  <si>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</si>
  <si>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</si>
  <si>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</si>
  <si>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</si>
  <si>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</si>
  <si>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</si>
  <si>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</si>
  <si>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</si>
  <si>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</si>
  <si>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</si>
  <si>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</si>
  <si>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</si>
  <si>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</si>
  <si>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</si>
  <si>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</si>
  <si>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</si>
  <si>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</si>
  <si>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</si>
  <si>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</si>
  <si>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</si>
  <si>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</si>
  <si>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</si>
  <si>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</si>
  <si>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</si>
  <si>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</si>
  <si>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</si>
  <si>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</si>
  <si>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</si>
  <si>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</si>
  <si>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</si>
  <si>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</si>
  <si>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</si>
  <si>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</si>
  <si>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</si>
  <si>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</si>
  <si>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</si>
  <si>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</si>
  <si>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</si>
  <si>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</si>
  <si>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</si>
  <si>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</si>
  <si>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</si>
  <si>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</si>
  <si>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</si>
  <si>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</si>
  <si>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</si>
  <si>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</si>
  <si>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</si>
  <si>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</si>
  <si>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</si>
  <si>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</si>
  <si>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</si>
  <si>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</si>
  <si>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</si>
  <si>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</si>
  <si>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</si>
  <si>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</si>
  <si>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</si>
  <si>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</si>
  <si>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</si>
  <si>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</si>
  <si>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</si>
  <si>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</si>
  <si>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</si>
  <si>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</si>
  <si>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</si>
  <si>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</si>
  <si>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</si>
  <si>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</si>
  <si>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</si>
  <si>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</si>
  <si>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</si>
  <si>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</si>
  <si>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</si>
  <si>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</si>
  <si>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</si>
  <si>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</si>
  <si>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</si>
  <si>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</si>
  <si>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</si>
  <si>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</si>
  <si>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</si>
  <si>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</si>
  <si>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</si>
  <si>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</si>
  <si>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</si>
  <si>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</si>
  <si>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</si>
  <si>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</si>
  <si>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</si>
  <si>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</si>
  <si>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</si>
  <si>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</si>
  <si>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</si>
  <si>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</si>
  <si>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</si>
  <si>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</si>
  <si>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</si>
  <si>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</si>
  <si>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</si>
  <si>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</si>
  <si>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</si>
  <si>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</si>
  <si>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</si>
  <si>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</si>
  <si>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</si>
  <si>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</si>
  <si>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</si>
  <si>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</si>
  <si>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</si>
  <si>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</si>
  <si>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</si>
  <si>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</si>
  <si>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</si>
  <si>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</si>
  <si>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</si>
  <si>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</si>
  <si>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</si>
  <si>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</si>
  <si>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</si>
  <si>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</si>
  <si>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</si>
  <si>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</si>
  <si>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</si>
  <si>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</si>
  <si>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</si>
  <si>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</si>
  <si>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</si>
  <si>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</si>
  <si>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</si>
  <si>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</si>
  <si>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</si>
  <si>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</si>
  <si>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</si>
  <si>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</si>
  <si>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</si>
  <si>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</si>
  <si>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</si>
  <si>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</si>
  <si>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</si>
  <si>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</si>
  <si>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</si>
  <si>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</si>
  <si>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</si>
  <si>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</si>
  <si>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</si>
  <si>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</si>
  <si>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</si>
  <si>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</si>
  <si>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</si>
  <si>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</si>
  <si>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</si>
  <si>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</si>
  <si>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</si>
  <si>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</si>
  <si>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</si>
  <si>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</si>
  <si>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</si>
  <si>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</si>
  <si>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</si>
  <si>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</si>
  <si>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</si>
  <si>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</si>
  <si>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</si>
  <si>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</si>
  <si>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</si>
  <si>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</si>
  <si>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</si>
  <si>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</si>
  <si>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</si>
  <si>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</si>
  <si>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</si>
  <si>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</si>
  <si>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</si>
  <si>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</si>
  <si>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</si>
  <si>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</si>
  <si>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</si>
  <si>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</si>
  <si>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</si>
  <si>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</si>
  <si>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</si>
  <si>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</si>
  <si>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</si>
  <si>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</si>
  <si>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</si>
  <si>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</si>
  <si>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</si>
  <si>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</si>
  <si>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</si>
  <si>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</si>
  <si>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</si>
  <si>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</si>
  <si>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</si>
  <si>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</si>
  <si>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</si>
  <si>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</si>
  <si>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</si>
  <si>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</si>
  <si>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</si>
  <si>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</si>
  <si>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</si>
  <si>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</si>
  <si>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</si>
  <si>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</si>
  <si>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</si>
  <si>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</si>
  <si>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</si>
  <si>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</si>
  <si>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</si>
  <si>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</si>
  <si>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</si>
  <si>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</si>
  <si>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</si>
  <si>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</si>
  <si>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</si>
  <si>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</si>
  <si>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</si>
  <si>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</si>
  <si>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</si>
  <si>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</si>
  <si>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</si>
  <si>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</si>
  <si>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</si>
  <si>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</si>
  <si>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</si>
  <si>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</si>
  <si>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</si>
  <si>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</si>
  <si>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</si>
  <si>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</si>
  <si>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</si>
  <si>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</si>
  <si>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</si>
  <si>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</si>
  <si>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</si>
  <si>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</si>
  <si>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</si>
  <si>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</si>
  <si>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</si>
  <si>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</si>
  <si>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</si>
  <si>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</si>
  <si>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</si>
  <si>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</si>
  <si>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</si>
  <si>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</si>
  <si>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</si>
  <si>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</si>
  <si>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</si>
  <si>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</si>
  <si>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</si>
  <si>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</si>
  <si>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</si>
  <si>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</si>
  <si>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</si>
  <si>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</si>
  <si>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</si>
  <si>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</si>
  <si>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</si>
  <si>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</si>
  <si>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</si>
  <si>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</si>
  <si>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</si>
  <si>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</si>
  <si>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</si>
  <si>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</si>
  <si>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</si>
  <si>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</si>
  <si>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</si>
  <si>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</si>
  <si>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</si>
  <si>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</si>
  <si>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</si>
  <si>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</si>
  <si>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</si>
  <si>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</si>
  <si>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</si>
  <si>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</si>
  <si>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</si>
  <si>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</si>
  <si>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</si>
  <si>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</si>
  <si>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</si>
  <si>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</si>
  <si>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</si>
  <si>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</si>
  <si>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</si>
  <si>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</si>
  <si>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</si>
  <si>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</si>
  <si>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</si>
  <si>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</si>
  <si>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</si>
  <si>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</si>
  <si>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</si>
  <si>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</si>
  <si>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</si>
  <si>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</si>
  <si>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</si>
  <si>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</si>
  <si>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</si>
  <si>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</si>
  <si>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</si>
  <si>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</si>
  <si>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</si>
  <si>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</si>
  <si>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</si>
  <si>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</si>
  <si>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</si>
  <si>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</si>
  <si>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</si>
  <si>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</si>
  <si>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</si>
  <si>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</si>
  <si>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</si>
  <si>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</si>
  <si>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</si>
  <si>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</si>
  <si>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</si>
  <si>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</si>
  <si>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</si>
  <si>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</si>
  <si>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</si>
  <si>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</si>
  <si>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</si>
  <si>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</si>
  <si>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</si>
  <si>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</si>
  <si>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</si>
  <si>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</si>
  <si>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</si>
  <si>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</si>
  <si>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</si>
  <si>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</si>
  <si>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</si>
  <si>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</si>
  <si>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</si>
  <si>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</si>
  <si>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</si>
  <si>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</si>
  <si>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</si>
  <si>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</si>
  <si>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</si>
  <si>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</si>
  <si>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</si>
  <si>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</si>
  <si>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</si>
  <si>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</si>
  <si>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</si>
  <si>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</si>
  <si>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</si>
  <si>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</si>
  <si>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</si>
  <si>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</si>
  <si>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</si>
  <si>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</si>
  <si>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</si>
  <si>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</si>
  <si>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</si>
  <si>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</si>
  <si>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</si>
  <si>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</si>
  <si>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</si>
  <si>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</si>
  <si>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</si>
  <si>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</si>
  <si>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</si>
  <si>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</si>
  <si>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</si>
  <si>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</si>
  <si>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</si>
  <si>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</si>
  <si>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</si>
  <si>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</si>
  <si>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</si>
  <si>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</si>
  <si>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</si>
  <si>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</si>
  <si>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</si>
  <si>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</si>
  <si>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</si>
  <si>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</si>
  <si>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</si>
  <si>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</si>
  <si>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</si>
  <si>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</si>
  <si>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</si>
  <si>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</si>
  <si>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</si>
  <si>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</si>
  <si>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</si>
  <si>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</si>
  <si>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</si>
  <si>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</si>
  <si>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</si>
  <si>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</si>
  <si>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</si>
  <si>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</si>
  <si>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</si>
  <si>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</si>
  <si>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</si>
  <si>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</si>
  <si>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</si>
  <si>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</si>
  <si>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</si>
  <si>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</si>
  <si>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</si>
  <si>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</si>
  <si>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</si>
  <si>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</si>
  <si>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</si>
  <si>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</si>
  <si>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</si>
  <si>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</si>
  <si>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</si>
  <si>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</si>
  <si>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</si>
  <si>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</si>
  <si>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</si>
  <si>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</si>
  <si>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</si>
  <si>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</si>
  <si>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</si>
  <si>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</si>
  <si>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</si>
  <si>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</si>
  <si>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</si>
  <si>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</si>
  <si>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</si>
  <si>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</si>
  <si>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</si>
  <si>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</si>
  <si>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</si>
  <si>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</si>
  <si>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</si>
  <si>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</si>
  <si>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</si>
  <si>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</si>
  <si>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</si>
  <si>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</si>
  <si>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</si>
  <si>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</si>
  <si>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</si>
  <si>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</si>
  <si>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</si>
  <si>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</si>
  <si>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</si>
  <si>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</si>
  <si>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</si>
  <si>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</si>
  <si>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</si>
  <si>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</si>
  <si>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</si>
  <si>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</si>
  <si>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</si>
  <si>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</si>
  <si>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</si>
  <si>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</si>
  <si>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</si>
  <si>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</si>
  <si>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</si>
  <si>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</si>
  <si>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</si>
  <si>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</si>
  <si>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</si>
  <si>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</si>
  <si>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</si>
  <si>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</si>
  <si>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</si>
  <si>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</si>
  <si>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</si>
  <si>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</si>
  <si>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</si>
  <si>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</si>
  <si>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</si>
  <si>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</si>
  <si>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</si>
  <si>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</si>
  <si>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</si>
  <si>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</si>
  <si>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</si>
  <si>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</si>
  <si>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</si>
  <si>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</si>
  <si>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</si>
  <si>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</si>
  <si>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</si>
  <si>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</si>
  <si>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</si>
  <si>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</si>
  <si>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</si>
  <si>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</si>
  <si>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</si>
  <si>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</si>
  <si>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</si>
  <si>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</si>
  <si>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</si>
  <si>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</si>
  <si>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</si>
  <si>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</si>
  <si>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</si>
  <si>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</si>
  <si>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</si>
  <si>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</si>
  <si>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</si>
  <si>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</si>
  <si>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</si>
  <si>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</si>
  <si>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</si>
  <si>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</si>
  <si>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</si>
  <si>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</si>
  <si>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</si>
  <si>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</si>
  <si>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</si>
  <si>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</si>
  <si>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</si>
  <si>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</si>
  <si>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</si>
  <si>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</si>
  <si>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</si>
  <si>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</si>
  <si>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</si>
  <si>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</si>
  <si>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</si>
  <si>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</si>
  <si>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</si>
  <si>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</si>
  <si>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</si>
  <si>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</si>
  <si>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</si>
  <si>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</si>
  <si>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</si>
  <si>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</si>
  <si>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</si>
  <si>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</si>
  <si>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</si>
  <si>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</si>
  <si>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</si>
  <si>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</si>
  <si>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</si>
  <si>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</si>
  <si>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</si>
  <si>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</si>
  <si>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</si>
  <si>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</si>
  <si>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</si>
  <si>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</si>
  <si>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</si>
  <si>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</si>
  <si>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</si>
  <si>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</si>
  <si>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</si>
  <si>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</si>
  <si>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</si>
  <si>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</si>
  <si>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</si>
  <si>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</si>
  <si>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</si>
  <si>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</si>
  <si>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</si>
  <si>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</si>
  <si>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</si>
  <si>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</si>
  <si>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</si>
  <si>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</si>
  <si>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</si>
  <si>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</si>
  <si>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</si>
  <si>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</si>
  <si>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</si>
  <si>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</si>
  <si>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</si>
  <si>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</si>
  <si>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</si>
  <si>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</si>
  <si>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</si>
  <si>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</si>
  <si>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</si>
  <si>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</si>
  <si>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</si>
  <si>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</si>
  <si>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</si>
  <si>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</si>
  <si>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</si>
  <si>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</si>
  <si>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</si>
  <si>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</si>
  <si>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</si>
  <si>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</si>
  <si>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</si>
  <si>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</si>
  <si>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</si>
  <si>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</si>
  <si>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</si>
  <si>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</si>
  <si>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</si>
  <si>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</si>
  <si>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</si>
  <si>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</si>
  <si>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</si>
  <si>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</si>
  <si>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</si>
  <si>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</si>
  <si>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</si>
  <si>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</si>
  <si>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</si>
  <si>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</si>
  <si>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</si>
  <si>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</si>
  <si>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</si>
  <si>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</si>
  <si>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</si>
  <si>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</si>
  <si>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</si>
  <si>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</si>
  <si>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</si>
  <si>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</si>
  <si>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</si>
  <si>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</si>
  <si>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</si>
  <si>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</si>
  <si>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</si>
  <si>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</si>
  <si>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</si>
  <si>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</si>
  <si>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</si>
  <si>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</si>
  <si>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</si>
  <si>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</si>
  <si>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</si>
  <si>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</si>
  <si>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</si>
  <si>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</si>
  <si>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</si>
  <si>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</si>
  <si>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</si>
  <si>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</si>
  <si>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</si>
  <si>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</si>
  <si>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</si>
  <si>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</si>
  <si>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</si>
  <si>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</si>
  <si>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</si>
  <si>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</si>
  <si>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</si>
  <si>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</si>
  <si>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</si>
  <si>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</si>
  <si>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</si>
  <si>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</si>
  <si>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</si>
  <si>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</si>
  <si>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</si>
  <si>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</si>
  <si>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</si>
  <si>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</si>
  <si>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</si>
  <si>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</si>
  <si>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</si>
  <si>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</si>
  <si>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</si>
  <si>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</si>
  <si>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</si>
  <si>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</si>
  <si>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</si>
  <si>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</si>
  <si>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</si>
  <si>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</si>
  <si>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</si>
  <si>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</si>
  <si>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</si>
  <si>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</si>
  <si>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</si>
  <si>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</si>
  <si>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</si>
  <si>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</si>
  <si>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</si>
  <si>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</si>
  <si>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</si>
  <si>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</si>
  <si>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</si>
  <si>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</si>
  <si>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</si>
  <si>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</si>
  <si>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</si>
  <si>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</si>
  <si>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</si>
  <si>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</si>
  <si>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</si>
  <si>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</si>
  <si>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</si>
  <si>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</si>
  <si>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</si>
  <si>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</si>
  <si>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</si>
  <si>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</si>
  <si>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</si>
  <si>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</si>
  <si>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</si>
  <si>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</si>
  <si>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</si>
  <si>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</si>
  <si>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</si>
  <si>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</si>
  <si>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</si>
  <si>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</si>
  <si>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</si>
  <si>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</si>
  <si>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</si>
  <si>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</si>
  <si>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</si>
  <si>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</si>
  <si>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</si>
  <si>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</si>
  <si>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</si>
  <si>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</si>
  <si>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</si>
  <si>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</si>
  <si>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</si>
  <si>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</si>
  <si>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</si>
  <si>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</si>
  <si>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</si>
  <si>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</si>
  <si>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</si>
  <si>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</si>
  <si>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</si>
  <si>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</si>
  <si>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</si>
  <si>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</si>
  <si>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</si>
  <si>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</si>
  <si>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</si>
  <si>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</si>
  <si>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</si>
  <si>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</si>
  <si>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</si>
  <si>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</si>
  <si>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</si>
  <si>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</si>
  <si>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</si>
  <si>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</si>
  <si>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</si>
  <si>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</si>
  <si>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</si>
  <si>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</si>
  <si>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</si>
  <si>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</si>
  <si>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</si>
  <si>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</si>
  <si>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</si>
  <si>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</si>
  <si>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</si>
  <si>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</si>
  <si>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</si>
  <si>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</si>
  <si>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</si>
  <si>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</si>
  <si>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</si>
  <si>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</si>
  <si>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</si>
  <si>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</si>
  <si>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</si>
  <si>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</si>
  <si>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</si>
  <si>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</si>
  <si>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</si>
  <si>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</si>
  <si>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</si>
  <si>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</si>
  <si>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</si>
  <si>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</si>
  <si>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</si>
  <si>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</si>
  <si>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</si>
  <si>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</si>
  <si>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</si>
  <si>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</si>
  <si>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</si>
  <si>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</si>
  <si>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</si>
  <si>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</si>
  <si>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</si>
  <si>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</si>
  <si>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</si>
  <si>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</si>
  <si>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</si>
  <si>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</si>
  <si>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</si>
  <si>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</si>
  <si>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</si>
  <si>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</si>
  <si>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</si>
  <si>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</si>
  <si>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</si>
  <si>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</si>
  <si>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</si>
  <si>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</si>
  <si>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</si>
  <si>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</si>
  <si>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</si>
  <si>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</si>
  <si>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</si>
  <si>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</si>
  <si>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</si>
  <si>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</si>
  <si>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</si>
  <si>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</si>
  <si>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</si>
  <si>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</si>
  <si>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</si>
  <si>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</si>
  <si>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</si>
  <si>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</si>
  <si>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</si>
  <si>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</si>
  <si>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</si>
  <si>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</si>
  <si>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</si>
  <si>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</si>
  <si>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</si>
  <si>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</si>
  <si>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</si>
  <si>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</si>
  <si>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</si>
  <si>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</si>
  <si>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</si>
  <si>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</si>
  <si>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</si>
  <si>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</si>
  <si>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</si>
  <si>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</si>
  <si>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</si>
  <si>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</si>
  <si>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</si>
  <si>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</si>
  <si>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</si>
  <si>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</si>
  <si>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</si>
  <si>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</si>
  <si>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</si>
  <si>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</si>
  <si>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</si>
  <si>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</si>
  <si>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</si>
  <si>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</si>
  <si>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</si>
  <si>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</si>
  <si>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</si>
  <si>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</si>
  <si>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</si>
  <si>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</si>
  <si>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</si>
  <si>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</si>
  <si>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</si>
  <si>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</si>
  <si>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</si>
  <si>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</si>
  <si>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</si>
  <si>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</si>
  <si>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</si>
  <si>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</si>
  <si>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</si>
  <si>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</si>
  <si>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</si>
  <si>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</si>
  <si>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</si>
  <si>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</si>
  <si>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</si>
  <si>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</si>
  <si>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</si>
  <si>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</si>
  <si>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</si>
  <si>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</si>
  <si>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</si>
  <si>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</si>
  <si>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</si>
  <si>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</si>
  <si>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</si>
  <si>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</si>
  <si>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</si>
  <si>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</si>
  <si>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</si>
  <si>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</si>
  <si>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</si>
  <si>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</si>
  <si>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</si>
  <si>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</si>
  <si>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</si>
  <si>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</si>
  <si>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</si>
  <si>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</si>
  <si>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</si>
  <si>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</si>
  <si>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</si>
  <si>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</si>
  <si>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</si>
  <si>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</si>
  <si>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</si>
  <si>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</si>
  <si>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</si>
  <si>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</si>
  <si>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</si>
  <si>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</si>
  <si>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</si>
  <si>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</si>
  <si>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</si>
  <si>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</si>
  <si>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</si>
  <si>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</si>
  <si>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</si>
  <si>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</si>
  <si>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</si>
  <si>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</si>
  <si>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</si>
  <si>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</si>
  <si>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</si>
  <si>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</si>
  <si>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</si>
  <si>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</si>
  <si>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</si>
  <si>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</si>
  <si>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</si>
  <si>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</si>
  <si>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</si>
  <si>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</si>
  <si>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</si>
  <si>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</si>
  <si>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</si>
  <si>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</si>
  <si>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</si>
  <si>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</si>
  <si>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</si>
  <si>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</si>
  <si>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</si>
  <si>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</si>
  <si>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</si>
  <si>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</si>
  <si>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</si>
  <si>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</si>
  <si>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</si>
  <si>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</si>
  <si>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</si>
  <si>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</si>
  <si>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</si>
  <si>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</si>
  <si>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</si>
  <si>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</si>
  <si>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</si>
  <si>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</si>
  <si>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</si>
  <si>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</si>
  <si>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</si>
  <si>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</si>
  <si>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</si>
  <si>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</si>
  <si>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</si>
  <si>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</si>
  <si>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</si>
  <si>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</si>
  <si>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</si>
  <si>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</si>
  <si>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</si>
  <si>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</si>
  <si>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</si>
  <si>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</si>
  <si>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</si>
  <si>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</si>
  <si>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</si>
  <si>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</si>
  <si>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</si>
  <si>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</si>
  <si>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</si>
  <si>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</si>
  <si>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</si>
  <si>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</si>
  <si>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</si>
  <si>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</si>
  <si>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</si>
  <si>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</si>
  <si>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</si>
  <si>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</si>
  <si>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</si>
  <si>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</si>
  <si>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</si>
  <si>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</si>
  <si>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</si>
  <si>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</si>
  <si>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</si>
  <si>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</si>
  <si>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</si>
  <si>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</si>
  <si>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</si>
  <si>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</si>
  <si>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</si>
  <si>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</si>
  <si>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</si>
  <si>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</si>
  <si>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</si>
  <si>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</si>
  <si>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</si>
  <si>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</si>
  <si>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</si>
  <si>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</si>
  <si>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</si>
  <si>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</si>
  <si>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</si>
  <si>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</si>
  <si>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</si>
  <si>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</si>
  <si>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</si>
  <si>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</si>
  <si>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</si>
  <si>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</si>
  <si>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</si>
  <si>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</si>
  <si>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</si>
  <si>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</si>
  <si>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</si>
  <si>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</si>
  <si>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</si>
  <si>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</si>
  <si>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</si>
  <si>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</si>
  <si>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</si>
  <si>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</si>
  <si>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</si>
  <si>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</si>
  <si>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</si>
  <si>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</si>
  <si>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</si>
  <si>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</si>
  <si>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</si>
  <si>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</si>
  <si>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</si>
  <si>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</si>
  <si>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</si>
  <si>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</si>
  <si>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</si>
  <si>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</si>
  <si>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</si>
  <si>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</si>
  <si>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</si>
  <si>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</si>
  <si>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</si>
  <si>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</si>
  <si>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</si>
  <si>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</si>
  <si>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</si>
  <si>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</si>
  <si>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</si>
  <si>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</si>
  <si>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</si>
  <si>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</si>
  <si>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</si>
  <si>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</si>
  <si>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</si>
  <si>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</si>
  <si>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</si>
  <si>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</si>
  <si>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</si>
  <si>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</si>
  <si>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</si>
  <si>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</si>
  <si>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</si>
  <si>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</si>
  <si>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</si>
  <si>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</si>
  <si>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</si>
  <si>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</si>
  <si>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</si>
  <si>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</si>
  <si>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</si>
  <si>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</si>
  <si>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</si>
  <si>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</si>
  <si>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</si>
  <si>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</si>
  <si>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</si>
  <si>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</si>
  <si>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</si>
  <si>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</si>
  <si>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</si>
  <si>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</si>
  <si>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</si>
  <si>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</si>
  <si>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</si>
  <si>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</si>
  <si>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</si>
  <si>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</si>
  <si>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</si>
  <si>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</si>
  <si>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</si>
  <si>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</si>
  <si>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</si>
  <si>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</si>
  <si>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</si>
  <si>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</si>
  <si>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</si>
  <si>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</si>
  <si>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</si>
  <si>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</si>
  <si>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</si>
  <si>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</si>
  <si>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</si>
  <si>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</si>
  <si>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</si>
  <si>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</si>
  <si>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</si>
  <si>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</si>
  <si>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</si>
  <si>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</si>
  <si>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</si>
  <si>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</si>
  <si>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</si>
  <si>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</si>
  <si>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</si>
  <si>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</si>
  <si>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</si>
  <si>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</si>
  <si>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</si>
  <si>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</si>
  <si>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</si>
  <si>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</si>
  <si>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</si>
  <si>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</si>
  <si>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</si>
  <si>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</si>
  <si>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</si>
  <si>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</si>
  <si>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</si>
  <si>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</si>
  <si>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</si>
  <si>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</si>
  <si>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</si>
  <si>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</si>
  <si>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</si>
  <si>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</si>
  <si>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</si>
  <si>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</si>
  <si>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</si>
  <si>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</si>
  <si>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</si>
  <si>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</si>
  <si>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</si>
  <si>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</si>
  <si>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</si>
  <si>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</si>
  <si>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</si>
  <si>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</si>
  <si>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</si>
  <si>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</si>
  <si>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</si>
  <si>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</si>
  <si>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</si>
  <si>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</si>
  <si>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</si>
  <si>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</si>
  <si>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</si>
  <si>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</si>
  <si>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</si>
  <si>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</si>
  <si>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</si>
  <si>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</si>
  <si>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</si>
  <si>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</si>
  <si>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</si>
  <si>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</si>
  <si>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</si>
  <si>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</si>
  <si>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</si>
  <si>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</si>
  <si>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</si>
  <si>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</si>
  <si>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</si>
  <si>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</si>
  <si>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</si>
  <si>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</si>
  <si>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</si>
  <si>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</si>
  <si>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</si>
  <si>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</si>
  <si>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</si>
  <si>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</si>
  <si>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</si>
  <si>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</si>
  <si>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</si>
  <si>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</si>
  <si>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</si>
  <si>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</si>
  <si>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</si>
  <si>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</si>
  <si>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</si>
  <si>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</si>
  <si>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</si>
  <si>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</si>
  <si>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</si>
  <si>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</si>
  <si>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</si>
  <si>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</si>
  <si>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</si>
  <si>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</si>
  <si>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</si>
  <si>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</si>
  <si>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</si>
  <si>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</si>
  <si>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</si>
  <si>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</si>
  <si>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</si>
  <si>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</si>
  <si>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</si>
  <si>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</si>
  <si>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</si>
  <si>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</si>
  <si>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</si>
  <si>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</si>
  <si>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</si>
  <si>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</si>
  <si>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</si>
  <si>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</si>
  <si>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</si>
  <si>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</si>
  <si>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</si>
  <si>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</si>
  <si>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</si>
  <si>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</si>
  <si>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</si>
  <si>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</si>
  <si>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</si>
  <si>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</si>
  <si>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</si>
  <si>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</si>
  <si>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</si>
  <si>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</si>
  <si>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</si>
  <si>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</si>
  <si>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</si>
  <si>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</si>
  <si>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</si>
  <si>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</si>
  <si>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</si>
  <si>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</si>
  <si>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</si>
  <si>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</si>
  <si>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</si>
  <si>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</si>
  <si>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</si>
  <si>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</si>
  <si>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</si>
  <si>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</si>
  <si>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</si>
  <si>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</si>
  <si>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</si>
  <si>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</si>
  <si>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</si>
  <si>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</si>
  <si>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</si>
  <si>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</si>
  <si>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</si>
  <si>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</si>
  <si>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</si>
  <si>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</si>
  <si>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</si>
  <si>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</si>
  <si>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</si>
  <si>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</si>
  <si>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</si>
  <si>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</si>
  <si>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</si>
  <si>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</si>
  <si>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</si>
  <si>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</si>
  <si>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</si>
  <si>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</si>
  <si>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</si>
  <si>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</si>
  <si>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</si>
  <si>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</si>
  <si>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</si>
  <si>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</si>
  <si>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</si>
  <si>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</si>
  <si>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</si>
  <si>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</si>
  <si>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</si>
  <si>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</si>
  <si>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</si>
  <si>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</si>
  <si>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</si>
  <si>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</si>
  <si>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</si>
  <si>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</si>
  <si>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</si>
  <si>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</si>
  <si>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</si>
  <si>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</si>
  <si>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</si>
  <si>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</si>
  <si>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</si>
  <si>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</si>
  <si>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</si>
  <si>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</si>
  <si>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</si>
  <si>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</si>
  <si>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</si>
  <si>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</si>
  <si>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</si>
  <si>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</si>
  <si>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</si>
  <si>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</si>
  <si>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</si>
  <si>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</si>
  <si>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</si>
  <si>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</si>
  <si>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</si>
  <si>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</si>
  <si>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</si>
  <si>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</si>
  <si>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</si>
  <si>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</si>
  <si>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</si>
  <si>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</si>
  <si>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</si>
  <si>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</si>
  <si>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</si>
  <si>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</si>
  <si>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</si>
  <si>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</si>
  <si>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</si>
  <si>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</si>
  <si>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</si>
  <si>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</si>
  <si>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</si>
  <si>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</si>
  <si>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</si>
  <si>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</si>
  <si>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</si>
  <si>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</si>
  <si>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</si>
  <si>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</si>
  <si>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</si>
  <si>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</si>
  <si>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</si>
  <si>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</si>
  <si>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</si>
  <si>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</si>
  <si>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</si>
  <si>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</si>
  <si>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</si>
  <si>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</si>
  <si>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</si>
  <si>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</si>
  <si>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</si>
  <si>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</si>
  <si>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</si>
  <si>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</si>
  <si>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</si>
  <si>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</si>
  <si>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</si>
  <si>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</si>
  <si>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</si>
  <si>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</si>
  <si>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</si>
  <si>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</si>
  <si>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</si>
  <si>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</si>
  <si>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</si>
  <si>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</si>
  <si>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</si>
  <si>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</si>
  <si>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</si>
  <si>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</si>
  <si>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</si>
  <si>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</si>
  <si>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</si>
  <si>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</si>
  <si>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</si>
  <si>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</si>
  <si>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</si>
  <si>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</si>
  <si>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</si>
  <si>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</si>
  <si>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</si>
  <si>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</si>
  <si>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</si>
  <si>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</si>
  <si>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</si>
  <si>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</si>
  <si>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</si>
  <si>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</si>
  <si>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</si>
  <si>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</si>
  <si>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</si>
  <si>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</si>
  <si>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</si>
  <si>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</si>
  <si>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</si>
  <si>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</si>
  <si>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</si>
  <si>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</si>
  <si>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</si>
  <si>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</si>
  <si>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</si>
  <si>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</si>
  <si>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</si>
  <si>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</si>
  <si>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</si>
  <si>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</si>
  <si>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</si>
  <si>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</si>
  <si>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</si>
  <si>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</si>
  <si>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</si>
  <si>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</si>
  <si>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</si>
  <si>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</si>
  <si>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</si>
  <si>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</si>
  <si>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</si>
  <si>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</si>
  <si>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</si>
  <si>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</si>
  <si>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</si>
  <si>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</si>
  <si>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</si>
  <si>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</si>
  <si>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</si>
  <si>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</si>
  <si>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</si>
  <si>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</si>
  <si>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</si>
  <si>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</si>
  <si>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</si>
  <si>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</si>
  <si>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</si>
  <si>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</si>
  <si>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</si>
  <si>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</si>
  <si>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</si>
  <si>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</si>
  <si>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</si>
  <si>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</si>
  <si>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</si>
  <si>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</si>
  <si>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</si>
  <si>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</si>
  <si>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</si>
  <si>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</si>
  <si>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</si>
  <si>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</si>
  <si>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</si>
  <si>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</si>
  <si>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</si>
  <si>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</si>
  <si>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</si>
  <si>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</si>
  <si>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</si>
  <si>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</si>
  <si>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</si>
  <si>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</si>
  <si>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</si>
  <si>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</si>
  <si>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</si>
  <si>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</si>
  <si>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</si>
  <si>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</si>
  <si>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</si>
  <si>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</si>
  <si>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</si>
  <si>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</si>
  <si>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</si>
  <si>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</si>
  <si>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</si>
  <si>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</si>
  <si>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</si>
  <si>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</si>
  <si>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</si>
  <si>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</si>
  <si>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</si>
  <si>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</si>
  <si>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</si>
  <si>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</si>
  <si>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</si>
  <si>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</si>
  <si>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</si>
  <si>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</si>
  <si>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</si>
  <si>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</si>
  <si>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</si>
  <si>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</si>
  <si>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</si>
  <si>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</si>
  <si>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</si>
  <si>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</si>
  <si>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</si>
  <si>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</si>
  <si>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</si>
  <si>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</si>
  <si>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</si>
  <si>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0068 REDUCCION DE VULNERABILIDAD Y ATENCION DE EMERGENCIAS POR DESASTRES</t>
  </si>
  <si>
    <t>0068</t>
  </si>
  <si>
    <t>5004280 DESARROLLO DE INSTRUMENTOS ESTRATEGICOS PARA LA GESTION DEL RIESGO DE DESASTRES</t>
  </si>
  <si>
    <t>5005609 ASISTENCIA TECNICA Y ACOMPAÑAMIENTO EN GESTION DEL RIESGO DE DESASTRES</t>
  </si>
  <si>
    <t>5005560 DESARROLLO DE SIMULACROS EN GESTION REACTIVA</t>
  </si>
  <si>
    <t>5005561 IMPLEMENTACION DE BRIGADAS PARA LA ATENCION FRENTE A EMERGENCIAS Y DESASTRES</t>
  </si>
  <si>
    <t>5005610 ADMINISTRACION Y ALMACENAMIENTO DE INFRAESTRUCTURA MOVIL PARA LA ASISTENCIA FRENTE A EMERGENCIAS Y DESASTRES</t>
  </si>
  <si>
    <t>5005612 DESARROLLO DE LOS CENTROS Y ESPACIOS DE MONITOREO DE EMERGENCIAS Y DESASTRES</t>
  </si>
  <si>
    <t>INFORME TECNICO</t>
  </si>
  <si>
    <t>REPORTE</t>
  </si>
  <si>
    <t>BRIGADA</t>
  </si>
  <si>
    <t>3000737 ESTUDIOS PARA LA ESTIMACION DEL RIESGO DE DESASTRES</t>
  </si>
  <si>
    <t>5005572 DESARROLLO DE INVESTIGACION APLICADA PARA LA GESTION DEL RIESGO DE DESASTRES</t>
  </si>
  <si>
    <t>INVESTIGACION</t>
  </si>
  <si>
    <t>5005580 FORMACION Y CAPACITACION EN MATERIA DE GESTION DE RIESGO DE DESASTRES Y ADAPTACION AL CAMBIO CLIMATICO</t>
  </si>
  <si>
    <t>5005580</t>
  </si>
  <si>
    <t>5005583 ORGANIZACION Y ENTRENAMIENTO DE COMUNIDADES EN HABILIDADES FRENTE AL RIESGO DE DESASTRES</t>
  </si>
  <si>
    <t>5005583</t>
  </si>
  <si>
    <t>5005570 DESARROLLO DE ESTUDIOS DE VULNERABILIDAD Y RIESGO EN SERVICIOS PUBLICOS</t>
  </si>
  <si>
    <t>DOCUMENTO TECNICO</t>
  </si>
  <si>
    <t>5005585 SEGURIDAD FISICO FUNCIONAL DE SERVICIOS PUBLICOS</t>
  </si>
  <si>
    <t>5005585</t>
  </si>
  <si>
    <t>INTERVENCION</t>
  </si>
  <si>
    <t>INFRAESTRUCTURA MOVIL</t>
  </si>
  <si>
    <t>NOMBRE DEL PRODUCTO</t>
  </si>
  <si>
    <t>UNIDAD DE MEDIDA</t>
  </si>
  <si>
    <t>NOMBRE DE LA ACTIVIDAD</t>
  </si>
  <si>
    <t>NOMBRE DEL SUB PRODUCTO</t>
  </si>
  <si>
    <t>CRITERIO DE PROGRAMACIÓN</t>
  </si>
  <si>
    <t>DEFINICIÓN OPERACIONAL SUB PRODUCTO</t>
  </si>
  <si>
    <t>FUENTE DE INFORMACIÓN</t>
  </si>
  <si>
    <t>COD_PP</t>
  </si>
  <si>
    <t>NOMBRE PROGRAMA PRESUPUESTAL</t>
  </si>
  <si>
    <t>COD_PRODUCTO</t>
  </si>
  <si>
    <t>COD_ACTIVIDAD</t>
  </si>
  <si>
    <t>COD_SUB PRODUCTO</t>
  </si>
  <si>
    <t>CALCULO DE LA META DEL ACTIVIDAD A PARTIR DE LA META DEL SUBPRODUCTO
(Método de agregación)</t>
  </si>
  <si>
    <t>Informes consolidados en las Oficinas y/o coordinaciones de Defensa Nacional, Centros de Prevención y Control de Emergencias y Desastres o Unidades de Gestión del Riesgo de Desastres de las Redes de salud, Hospitales, DIRESAS/GERESAS.</t>
  </si>
  <si>
    <t>Informe de DIGERD, Oficinas y/o coordinaciones de Defensa Nacional,  Control de Emergencias y Desastres o Unidades de Gestión del Riesgo de Desastres de las Redes de salud, Hospitales, DIRESAS /GERESAS /DISAs.</t>
  </si>
  <si>
    <t>INFRAESTRUCTURA MÓVIL</t>
  </si>
  <si>
    <t>Informe de DIGERD, Unidades de Gestión de Riesgos (o las que haga sus veces) de las DIRIS/DIRESAS/GERESAS, DIREs, Redes de Salud, Hospitales e Institutos.</t>
  </si>
  <si>
    <t>Informe del COE Salud de DIGERD y los EMED de las  DIRIS/DIRESAS/GERESAS, DIREs, Redes de Salud, Hospitales e Institutos.</t>
  </si>
  <si>
    <t>5005572</t>
  </si>
  <si>
    <t>La actividad consiste en el desarrollo de investigaciones, desarrollo tecnológico e innovación vinculada a la GRD, con relación al entendimiento de los componentes de peligro, vulnerabilidad, riesgo en relación a los procesos de gestión prospectiva, correctiva y reactiva, tanto en su observación, conformación, interacción recíproca, efectos y, sobre todo, su gestión para el desarrollo sostenible, por parte de las entidades públicas conformantes del SINAGERD.</t>
  </si>
  <si>
    <t>Se programará el desarrollo de investigación de manera anual a nivel nacional, departamental o distrital o departamental, los mismos que incidirán en los distritos altamente expuestos y priorizados ante la ocurrencia de evento extremo o reportado emergencias recurrentes o zonas declaradas en emergencias.</t>
  </si>
  <si>
    <t>Base de datos de CENEPRED - Sistema de Información para la Gestión del Riesgo de Desastres – SIGRID</t>
  </si>
  <si>
    <t>Base de datos de DIGERD y Unidades Ejecutoras a nivel nacional. 
Informes consolidados en las Oficinas y/o coordinaciones de Defensa Nacional, Centros de Prevención y Control de Emergencias y Desastres o Unidades de Gestión del Riesgo de Desastres de las Redes de salud, Hospitales, DIRESAS/GERESAS.</t>
  </si>
  <si>
    <t>5005570</t>
  </si>
  <si>
    <t>Informe de DIGERD, Direcciones/Unidades de Defensa y/o Gestión de Riesgos (o las que haga sus veces) de las DIRESAS/GERESAS, DISAs, Redes de Salud y Hospitales.
Registro Nacional de Instituciones Prestadoras de Servicios de Salud (RENIPRESS).</t>
  </si>
  <si>
    <t>La actividad consiste en la entrega de los siguientes bienes y servicios frente a peligros:
- Anclaje e implementación de dispositivos de seguridad para el Sector Salud, que incluyen todo tipo de señalética de seguridad, sistema de detección temprana contra incendios, recarga de extintores, rociadores de agua, colocación de rampas, colocación de laminado de vidrios o vidrios templados, equipos de luces de emergencia, puertas con sistema de barra antipánico en las salidas de emergencias, mallas y postes de seguridad para evitar el paso peatonal, implementación de escaleras de evacuación, anclaje y/o aseguramiento de mobiliario; y todo aquél elemento arquitectónico inexistente, mobiliario o equipo a implementar teniendo como objetivo la prevención de emergencias y desastres.
- Mantenimiento correctivo de equipamiento crítico frente a peligros en salud, Mantenimiento de equipamiento priorizado frente a peligros: sistemas de generación eléctrica, sistema de radiocomunicaciones, sistema de telecomunicaciones, sistemas de suministro de agua, sistema de almacenamiento de combustible, sistema de gases medicinales, sistemas de calefacción - ventilación - aire acondicionado, seguridad arquitectónica no estructurales existentes, y equipos biomédicos. Todo lo expuesto priorizado para los servicios críticos y los considerados vitales, para garantizar la atención continua de salud durante las emergencias por desastres: servicios de emergencia, salas de operaciones, unidad de cuidados intensivos, central de esterilización, tópicos de urgencia, farmacia, laboratorio, casa de fuerza, subestaciones eléctricas y el centro de operaciones de emergencia.</t>
  </si>
  <si>
    <t>5006269 PREVENCIÓN, CONTROL, DIAGNÓSTICO Y TRATAMIENTO DE CORONAVIRUS</t>
  </si>
  <si>
    <t>INTERVENCIÓN</t>
  </si>
  <si>
    <t xml:space="preserve">
- Sistema de Registro de Eventos de Emergencias y Desastres (SIREED)
- Sistema Integrado para COVID-19 (SICOVID-19)
- Sala situacional de COVID-19 del Ministerio de Salud. 
Link: https://covid19.minsa.gob.pe/sala_situacional.asp
-Reportes de los Centros de Operaciones de Emergencia (COE Salud) y de los Espacios de Monitoreo de emergencias y desastres (EMED Salud).</t>
  </si>
  <si>
    <t xml:space="preserve">
- Informe de DIGERD, Direcciones/Unidades de Defensa y/o Gestión de Riesgos (o las que haga sus veces) de las DIRESAS/GERESAS, DISAs,DIRES, Redes de Salud y Hospitales.
- Registro Nacional de Instituciones Prestadoras de Servicios de Salud (RENIPRESS).
- Observatorio de Recursos Humanos en Salud.</t>
  </si>
  <si>
    <t>CRITERIO PARA DEFINIR EL AVANCE O CUMPLIMIENTO DE LA META FISICA, INCLUYE FUENTE.</t>
  </si>
  <si>
    <t xml:space="preserve">
DIGERD, Unidades de Gestión de Riesgos (o las que haga sus veces) de las DIRESAs/GERESAs/DISAs, Redes, Institutos y Hospitales.</t>
  </si>
  <si>
    <t>613. SERVICIO INTERVENIDO</t>
  </si>
  <si>
    <t>POBLACION CON PRACTICAS SEGURAS PARA LA RESILIENCIA</t>
  </si>
  <si>
    <t>SERVICIOS PUBLICOS SEGUROS ANTE EMERGENCIAS Y DESASTRES</t>
  </si>
  <si>
    <t>086. PERSONA</t>
  </si>
  <si>
    <t>PERSONAS CON FORMACION Y CONOCIMIENTO EN GESTION DEL RIESGO DE DESASTRES Y ADAPTACION AL CAMBIO CLIMATICO</t>
  </si>
  <si>
    <t>046. ESTUDIO</t>
  </si>
  <si>
    <t>CAPACIDAD INSTALADA PARA LA PREPARACION Y RESPUESTA FRENTE A EMERGENCIAS Y DESASTRES</t>
  </si>
  <si>
    <t>612. CAPACIDAD INSTALADA</t>
  </si>
  <si>
    <t>ACCIONES COMUNES</t>
  </si>
  <si>
    <t>201. INFORME TECNICO</t>
  </si>
  <si>
    <t>DEFINCIONES OPERACIONALES Y CRITERIOS DE PROGRAMACIÓN DEL PROGRAMA PRESUPUESTAL 0068: REDUCCIÓN DE VULNERABILIDAD Y ATENCION DE EMERGENCIAS POR DESASTRES PARA EL AÑO 2022</t>
  </si>
  <si>
    <t>066. INVESTIGACION</t>
  </si>
  <si>
    <t>Variable:  
Servidores públicos que tengan vínculo contractual vigente con el Sector Salud, así como instructores acreditos por el MINSA.
Regla de Cálculo:
Se priorizará las autoridades, funcionarios y profesionales de los Grupos de trabajo, y equipos técnicos de los órganos de línea u oficinas vinculadas a la GRD en los tres niveles de gobierno. Dentro de este grupo se priorizarán los empleados públicos que no han sido capacitados en la materia, así mismo a los profesionales que asumen actualmente responsabilidad directa e indirecta en la implementación de la GRD.</t>
  </si>
  <si>
    <t xml:space="preserve">Variable: 
Población expuesta a peligros de origen natural u ocasionada por acción del hombre  
Regla de Cálculo: 
Se priorizará a la población expuesta a peligros de origen natural u ocasionada por acción humana. Dentro de este grupo se priorizará aquella población expuesta a peligro alto y muy alto definida en el programa presupuestal.
</t>
  </si>
  <si>
    <t>Variable: 
Servicios públicos intervenidos en zonas altamente expuestas a peligros de origen natural
Regla de Cálculo:  
Se priorizará la programación de intervenciones en servicios públicos en zonas altamente expuesto a peligro para la implementación de dispositivos de emergencia. Dentro de este grupo se priorizarán aquellos con concentración poblacional.</t>
  </si>
  <si>
    <t xml:space="preserve">La programación del Producto debe cumplir con las actividades que están divididas en cinco acciones: 
1. 5005612. Desarrollo de los centros de operaciones de emergencia y espacios de monitoreo: DIRESA/GERESA/DIREs/DIRIS/RED DE SALUD/UNIDADES EJECUTORAS
El rol es el procesamiento y administración de la información, el seguimiento y monitoreo de peligros, peligros inminentes, emergencias y desastres con la finalidad de emitir reportes para la toma de decisiones. 
2. 5005560. Desarrollo de simulacros y simulaciones en gestión reactiva: DIRESA/GERESA/DIREs/DIRIS/RED DE SALUD/UNIDADES EJECUTORAS
El rol es el desarrollo de ejercicios de preparación a las personas con la finalidad de tener una respuesta inmediata ante una situación de emergencia.
3. 5005561. Implementación de Brigadas para la atención frente a emergencias y desastres: DIRESA/GERESA/DIREs/DIRIS/RED DE SALUD/UNIDADES EJECUTORAS
El rol es de la organización, equipamiento, capacitación, instrucción y entrenamiento de las Brigadas.
4. 5005610. Administración y almacenamiento de infraestructura móvil para la asistencia frente a emergencias y desastres: DIRESA/GERESA/DIREs/DIRIS/RED DE SALUD/UNIDADES EJECUTORAS
El rol de garantizar la operación es la adquisición de la infraestructura móvil y almacenamiento para distribuirlo e implementarlo en las zonas de emergencia. 
5. 5006269: Prevención, control, diagnóstico y tratamiento de coronavirus: DIRESA/GERESA/DIREs/DIRIS/RED DE SALUD/UNIDADES EJECUTORAS
FINALIDAD: 0315290 “Intervención de la gestión del riesgo de desastres frente a COVID-19” </t>
  </si>
  <si>
    <t>El método de agregación del Producto es la suma de unidades de medida de las siguientes actividades: 
1. Desarrollo de instrumentos estratégicos para la gestion del riesgo de desastres.
2. Asistencia técnica y acompañamiento en gestión del riesgo de desastres.
3. Monitoreo, supervisión y evaluación de productos y actividades en gestión de riesgo de desastres.</t>
  </si>
  <si>
    <t>Variable:
Investigación
Regla de Cálculo:
Investigaciones en ámbitos de nivel distrital priorizados a peligros de Heladas, friaje, volcanes, Inundaciones, Sísmico, movimientos en masa, Tsunami, Incendios forestales, agrometeorológico. Dentro de este grupo se seleccionarán aquellos ámbitos (centros poblados) priorizados.</t>
  </si>
  <si>
    <t>El método de agregación del Producto es la suma de unidades de medida de las siguientes actividades: 
1. Implementación de brigadas para la atención frente a emergencias y desastres.
2. Desarrollo de los centros de operaciones de emergencias y espacios de monitoreo.
3. Desarrollo de simulacros y simulaciones en gestión reactiva.
4. Administración y almacenamiento de infraestructura móvil para la asistencia frente a emergencias y desastres.</t>
  </si>
  <si>
    <t xml:space="preserve">El método de agregación de actividades a producto es la suma de las metas físicas de las actividades relacionados a monitoreo, estudios e investigaciones. 
Para el caso del Sector Salud, el documento técnico generado es Investigación. </t>
  </si>
  <si>
    <t>El método de agregación al producto es la suma de las unidades de medida de las siguientes actividades del producto: 
Unidad de Medida: Persona
1. Acceso a la información y operatividad del sistema de información en gestión del riesgo de desastres.
2. Formación y capacitación en materia de gestión de riesgo de desastres y adaptación al cambio climático.</t>
  </si>
  <si>
    <t>El método de agregación al producto está en base a la suma de las unidades de medida de las siguientes actividades:
1. Sector Salud: Organización y entrenamiento de comunidades en habilidades frente al riesgo de desastres. 
2. Otros sectores: Desarrollo de campañas comunicacionales para la gestión del riesgo de desastres, Implementación de medidas de protección ante peligros, Desarrollo del sistema de alerta temprana y de comunicación.</t>
  </si>
  <si>
    <t xml:space="preserve">La meta del producto está determinada por la suma de las metas físicas de las siguientes actividades:
1. Desarrollo de estudios de vulnerabilidad y riesgo en servicios públicos.
2. Seguridad físico funcional de servicios públicos. </t>
  </si>
  <si>
    <t>MONITOREO,SUPERVISION Y EVALUACION DE PRODUCTOS Y ACTIVIDADES EN GESTION DE RIESGO DE DESASTRES</t>
  </si>
  <si>
    <t>INFORME TÉCNICO</t>
  </si>
  <si>
    <t>El método de agregación de subproductos a la actividad es la suma de unidades de medida de los subproductos: 
1. Desarrollo de instrumentos estratégicos para la GRD.
Cabe señalar que, para el Sector Salud la actividad contempla 1 Sub Producto.</t>
  </si>
  <si>
    <t>El método de agregación de subproductos a la actividad es la suma de unidades de medida de los subproductos: 
1. Asistencia técnica y acompañamiento en GRD.
Cabe señalar que, para el Sector Salud la actividad contempla 1 Sub Producto.</t>
  </si>
  <si>
    <t>El método de agregación de subproductos a la actividad es la suma de unidades de medida de los subproductos: 
1. Desarrollo de simulacros y simulaciones en gestión reactiva.
Cabe señalar que, para el Sector Salud la actividad contempla 1 Sub Producto.</t>
  </si>
  <si>
    <t>El método de agregación de subproductos a la actividad es la suma de unidades de medida de los subproductos: 
1.  Implementación de brigadas para la atención frente a emergencias y desastres. 
Cabe señalar que, para el Sector Salud la actividad contempla 1 Sub Producto.</t>
  </si>
  <si>
    <t>El método de agregación de subproductos a la actividad es la suma de unidades de medida de los subproductos: 
1. Administración y almacenamiento de infraestructura móvil para la asistencia frente a emergencias y desastres.
Cabe señalar que, para el Sector Salud la actividad contempla 1 Sub Producto.</t>
  </si>
  <si>
    <t>El método de agregación de subproductos a la actividad es la suma de unidades de medida de los subproductos: 
1.  Desarrollo de los centros de operaciones de emergencia y espacios de monitoreo.  
Cabe señalar que, para el Sector Salud la actividad contempla 1 Sub Producto.</t>
  </si>
  <si>
    <t>El método de agregación de subproductos a la actividad es la suma de unidades de medida de los subproductos: 
1.  Prevención, Control, Diagnóstico y Tratamiento de Coronavirus.
Cabe señalar que, para el Sector Salud la actividad contempla 1 Sub Producto.</t>
  </si>
  <si>
    <t>El método de agregación de subproductos a la actividad es la suma de unidades de medida de los subproductos: 
1. Desarrollo de investigación aplicada para la gestion del riesgo de desastres.
Cabe señalar que, para el Sector Salud la actividad contempla 1 Sub Producto.</t>
  </si>
  <si>
    <t>El método de agregación de subproductos a la actividad es la suma de unidades de medida de los subproductos: 
1. Formación y capacitación en materia de gestión de riesgo de desastres y adaptación al cambio climático.
Cabe señalar que, para el Sector Salud la actividad contempla 1 Sub Producto.</t>
  </si>
  <si>
    <t>El método de agregación de subproductos a la actividad es la suma de unidades de medida de los subproductos: 
1. Organización y entrenamiento de comunidades en habilidades frente al riesgo de desastres.
Cabe señalar que, para el Sector Salud la actividad contempla 1 Sub Producto.</t>
  </si>
  <si>
    <t>El método de agregación de subproductos a la actividad es la suma de unidades de medida de los subproductos: 
1. Desarrollo de estudios de vulnerabilidad y riesgo en servicios públicos.
Cabe señalar que, para el Sector Salud la actividad contempla 1 Sub Producto.</t>
  </si>
  <si>
    <t>El método de agregación de subproductos a la actividad es la suma de unidades de medida de los subproductos: 
1. Seguridad físico funcional de servicios públicos.
Cabe señalar que, para el Sector Salud la actividad contempla 1 Sub Producto.</t>
  </si>
  <si>
    <t>El método de agregación a la actividad es la suma de unidades de medida de los subproductos: 
1. Monitoreo, Supervisión y Evaluación de productos y actividades en Gestión de Riesgo de Desastre.
Cabe señalar que, para el Sector Salud la actividad contempla 1 Sub Producto.</t>
  </si>
  <si>
    <t>Son actividades orientadas al control gerencial por niveles (nacional, regional o local) según corresponda que permite generar información para la toma de decisiones y mejora del Programa Presupuestal y el logro de los objetivos de la Política de Gestión del Riesgo y del Plan Nacional de Gestión del Riesgo de Desastres (PLANAGERD). 
En el Sector Salud, se realiza esta actividad con el objetivo de medir el logro de desempeño y avance de la implementación de las acciones de GRD en Salud; así como, determinar el nivel de eficiencia de la ejecución presupuestal, el logro de metas físicas y financieras del PP 068, Gestión de Continuidad Operativa y Lineamientos de la Política Nacional de obligatorio cumplimiento, vinculados a la normatividad vigente. Es así que, las Unidades Ejecutoras realizan su plan y/o programación anual de monitoreo, supervisión y evaluación en su jurisdicción correspondiente.
Cabe señalar que, la ejecución de la actividad se podrá realizar a través de reuniones técnicas virtuales y/o presenciales, acompañamiento, talleres nacionales, macrorregionales y regionales, y trabajos de campo, de ser necesarios, con las distintas unidades ejecutoras a nivel nacional y a la vez éstas con las microrredes y/o IPRESS de su jurisdicción, en las cuales existen procesos de intervención vinculados al programa presupuestal y necesitan intervenciones.</t>
  </si>
  <si>
    <t>Informes consolidados en las Oficinas y/o coordinaciones de Defensa Nacional, Centros de Prevención y Control de Emergencias y Desastres o Unidades de Gestión del Riesgo de Desastres de las Redes de salud, DIRESAS, GERESAS, DIREs, DISAs.</t>
  </si>
  <si>
    <t>DESARROLLO DE INSTRUMENTOS ESTRATEGICOS PARA LA GESTION DEL RIESGO DE DESASTRES</t>
  </si>
  <si>
    <t>La actividad consiste en elaborar, validar, difundir normas, directivas, lineamientos, guías, herramientas metodológicas, Planes específicos y manuales instrumentos u otros necesarios, vinculados a los de los procesos de estimación, prevención, reducción, preparación, respuesta, rehabilitación y reconstrucción y la continuidad operativa ante desastres, así como la asistencia técnica para la implementación de dicha normatividad a los instrumentos estratégicos institucionales, locales y regionales, que permitan fortalecer la gestión del riesgo de desastres y la continuidad operativa.
En el Sector Salud, la actividad será desarrollada por profesionales con perfil en Gestión del Riesgo de Desastres, Gestión en Salud, gestión pública y formulación de documentos técnicos normativos, acordes a la normatividad vigente en las Unidades Ejecutoras del Sector Salud, tanto a nivel nacional y regional / Unidades de Gestión de Riesgos de Desastres.
Cabe señalar que, la actividad se implementará mediante reuniones técnicas, acompañamiento, talleres nacionales, macroregionales y locales, plataforma virtual, y trabajos de campo a las instancias intermedias regionales y locales desarrollados por profesionales con el perfil en Gestión del Riesgo de Desastres, gestión pública y formulación de documentos técnicos normativos.</t>
  </si>
  <si>
    <t>Informes consolidados en las Oficinas y/o coordinaciones de Defensa Nacional, Centros de Prevención y Control de Emergencias y Desastres o Unidades de Gestión del Riesgo de Desastres de las Redes de salud, Institutos, Hospitales, DIRESAS, GERESAS, DIREs, DISAs</t>
  </si>
  <si>
    <t>La actividad consiste en brindar asistencia técnica y acompañamiento para el desarrollo y fortalecimiento de capacidades a las autoridades, funcionarios y especialistas de las entidades conformantes del SINAGERD en los tres niveles de gobierno, con la finalidad de incorporar e implementar los procesos de Estimación, Prevención, Reducción, Preparación, Respuesta, Rehabilitación y Reconstrucción de la GRD en sus documentos de planeamiento, formulación de políticas, y seguimiento y evaluación de resultados, así como en la toma de decisiones vinculadas a las autoridades.
Asimismo, la intervención está dirigida a los profesionales de los ministerios, autoridades de los gobiernos regionales, locales y Comunales: Directivos, coordinadores, jefes, equipos técnicos en gestión del riesgo de desastres, plataforma de defensa civil, coordinadores y equipo técnico del PP0068 en las Unidades Ejecutoras del Sector Salud, así como demás autoridades en salud, para lo cual las Unidades Ejecutoras como DIRESAS, GERESAS, DIRIS, DIRES o quien haga sus veces, elaboran y ejecuta un plan y/o programación de asistencia técnica a las unidades ejecutoras de su jurisdicción, y de ser necesario, a otras entidades de la jurisdicción, como el Gobierno Regional O Gobiernos Locales.
Cabe señalar que, la actividad se implementará mediante reuniones técnicas virtuales o presenciales, talleres, acompañamiento y trabajos de campo, que serán desarrollados por profesionales con el perfil de gestión pública, gestión en salud, especialistas en GRD, u otros similares.</t>
  </si>
  <si>
    <t>Informes técnicos de DIGERD, y de DIRIS/DIRESAS/GERESAS, DIRES, o las que haga sus veces .
Fuentes de verificación: Informe Técnicos, Plan Operativo Institucional.</t>
  </si>
  <si>
    <t>ATENCIÓN DE ACTIVIDADES DE EMERGENCIA</t>
  </si>
  <si>
    <t>ACCIÓN</t>
  </si>
  <si>
    <t>ASISTENCIA TECNICA Y ACOMPAÑAMIENTO EN GESTION DEL RIESGO DE DESASTRES</t>
  </si>
  <si>
    <t>La actividad comprende la organización, desplazamiento inmediato, y la atención necesaria, por parte de las brigadas de Salud a la población de las zonas declaradas en emergencia y que necesitan ser atendidas. Los brigadistas a desplazar pueden pertenecer a la jurisdicción de la Unidad ejecutora afectada, o de otras unidades ejecutoras del nivel regional, y/o de nivel nacional dependiendo del nivel de emergencia y de la necesidad.
Los bienes y servicios necesarios son: viáticos, movilidad, seguro de vida y Seguro Complementario de Trabajo de Riesgo, hospedaje y alimentación, según sea el escenario, contrato de profesionales y técnicos, por servicios de terceros, así como, equipos de protección personal (EPP), vestuario (chaleco, ponchos y botas), medicamentos, combustible, mosquiteros, repelentes, antiofídicos y antiparásitos repelentes, alimentos fríos, carpas individuales, bolsas de dormir, frazadas.
El ámbito de intervención es el ámbito declarado en emergencia por desastre o peligro inminente, de acuerdo a la normatividad vigente.</t>
  </si>
  <si>
    <t>MOVILIZACIÓN Y ATENCIÓN DE BRIGADAS</t>
  </si>
  <si>
    <t>Reportes emitidos por el Centro de Prevención y Control de Emergencias y Desastres, Unidad de Gestión del Riesgo de Desastres.</t>
  </si>
  <si>
    <t>ATENCIÓN DE DAÑOS A LA SALUD DE LAS PERSONAS</t>
  </si>
  <si>
    <t>Comprende la organización de la atención a la salud de las personas afectadas, ya sea dentro o fuera de los establecimientos de salud (IPRESS), por parte de equipos multidisciplinarios conformados por personal profesional de la Salud (Recurso Humano en Salud) en las zonas declaradas en Emergencia.
El proceso de ejecución de la actividad se realiza de la siguiente manera:
a. Identificación de necesidad de atención de la población de acuerdo al nivel de emergencia, por la unidad ejecutora de la jurisdicción, ministerio de salud, gobiernos locales y/o gobiernos regionales en la o las zonas declaradas en Emergencia
b. Organización y desplazamiento de personal de salud a la zona declarada en Emergencia, desde la unidad ejecutora de la jurisdicción, u otras de acuerdo a la necesidad y el nivel de emergencia.
c. Instalación de Sistema de triaje y/o valoración inicial de pacientes.
d. Atención de los heridos, lesionados, u otras patologías o condiciones que presenten las personas de la población con necesidad de atención.
e. Activar el sistema de referencia y contrarreferencia para los pacientes de o a los Establecimientos de Salud (IPRESS) con mayor capacidad resolutiva.
f. Coordinación constante con la autoridad regional de salud y/o autoridad nacional de salud u otras autoridades, para la provisión permanente de la logística necesaria
g. Registro y reporte de las atenciones realizadas al EMED de la jurisdicción y al COE Salud.</t>
  </si>
  <si>
    <t>CONTROL DE BROTES Y EPIDEMIAS</t>
  </si>
  <si>
    <t>Comprende la organización y movilización de recurso humano en salud, equipamiento, y logística necesaria, para el control inmediato de brotes y epidemias a las zonas declaradas en Emergencia.
Involucrando esto, acciones de instalación o reforzamiento del sistema de vigilancia entomológica a nivel nacional, regional y local, mediante el control de los factores de riesgo y control en el medio ambiente (recolección de inservibles, cubrimiento del depósito de agua, eliminación de criaderos, controles químicos, etc.). Así como, la gestión y utilización de los equipos e insumos en el control vectorial y la evaluación de las intervenciones para el control del mismo.
El proceso de ejecución de la actividad se realiza de la siguiente manera:
a. Identificación de necesidad de control de brotes y epidemias en zonas declaradas en Emergencia, según normativa vigente.
b. Organización, reclutamiento, movilización y/o desplazamiento del recurso humano en salud (de las unidades ejecutoras de la jurisdicción u otras según necesidad y nivel de emergencia), y la logística necesaria, hacia las zonas para el control de brotes y epidemias.
c. Acciones de control de brotes y epidemias, in situ.
d. Mantener activo el sistema de vigilancia epidemiológica.
e. Coordinación constante con la autoridad regional de salud y/o autoridad nacional de salud u otras autoridades, para la provisión permanente de la logística necesaria.
f. Registro y reporte de las acciones realizadas a los centros de vigilancia epidemiológica locales, así como a los EMED de la jurisdicción y al COE Salud.</t>
  </si>
  <si>
    <t>Reportes emitidos por el Centro de Prevención y Control de Emergencias y Desastres, Unidad de Gestión del Riesgo de Desastres. Oficina de Epidemiologia.</t>
  </si>
  <si>
    <t>TRATAMIENTO DE AGUA PARA EL CONSUMO HUMANO</t>
  </si>
  <si>
    <t>La actividad comprende la organización de la atención a la salud de las personas por parte de personal profesionales de la Salud en las zonas declaradas en Emergencia por parte de equipos multidisciplinarios de las Unidad ejecutora afectada, de las otras unidades ejecutoras del nivel regional, del nivel macroregional y el nivel nacional dependiendo del nivel de emergencia. 
Asimismo, incluye el control y supervisión de calidad del agua para consumo humano, aireación, filtración, desinfección solar y química. 
El proceso de ejecución de la actividad se realiza a través de las siguientes tareas: 1) Organización del tratamiento del agua para consumo humano en las zonas de emergencia. 2) Atención del tratamiento y control del agua en las zonas de emergencia. 3) Sobredemanda que supera la capacidad de oferta por nivel de emergencia 3 a 4. 4) Apoyo complementario por equipos de DIRESA /GERESA y el nivel nacional.</t>
  </si>
  <si>
    <t>Reportes emitidos por el Centro de Prevención y Control de Emergencias y Desastres, Unidad de Gestión del Riesgo de Desastres. Oficina de Salud Ambiental.</t>
  </si>
  <si>
    <t>MONITOREO, EVALUACION Y CONTROL DE DAÑOS</t>
  </si>
  <si>
    <t>La actividad comprende el desplazamiento de personal de salud calificado a las zonas de emergencia para monitorear y evaluar las necesidades, daños y coordinar las intervenciones. Se puede desplazar personal calificado de ejecutoras cercanas, de otras regiones o del nivel nacional.
La actividad se ejecuta según las siguientes modalidades:
1. Formulación de EDAN Salud preliminar y el EDAN Salud Complementario
2. Elaboración de un plan de intervención con proyección y requerimiento presupuestal
3. Desarrollo de la gestión y articulación presupuestal
4. Monitoreo de las acciones de respuesta en Salud</t>
  </si>
  <si>
    <t>Se considera la sumatoria de las siguientes actividades de respuesta para el Sector Salud:
1. 0180105. Movilización y atención de brigadas.
2. 0212133. Atención de daños a la salud de las personas
3. 0212134. Control de brotes y epidemias
4. 0212135. Tratamiento de agua para el consumo humano.
5. 0180111. Monitoreo, evaluación y control de daños.
6. 0229090. Transporte e instalación de infraestructura móvil, puentes modulares y albergues.
7. 0229091. Acciones de comunicación social.
8. 0229131. Atención de servicios esenciales frente a emergencias y desastres.</t>
  </si>
  <si>
    <t>TRANSPORTE E INSTALACION DE INFRAESTRUCTURA MOVIL, PUENTES MODULARES Y ALBERGUES</t>
  </si>
  <si>
    <t>La actividad comprende la organización, adquisición y desplazamiento de MODULO EQUIPADO, a las zonas de emergencia para garantizar la continuidad operativa de la atención de salud o la atención complementaria donde los EESS están afectados. El MODULO EQUIPADO consiste en carpas, vehículos acondicionados u Hospitales de Campaña equipados con instrumental o equipamiento portátil por parte de las Unidades ejecutoras afectadas, de las otras unidades ejecutoras del nivel regional, del nivel macroregional y el nivel nacional dependiendo del nivel de emergencia.
El proceso de ejecución de la actividad se realiza a través de las siguientes tareas: 1) Adquisición y desplazamiento de equipos, carpas y módulos portátiles a las zonas de emergencia. 2) Instalación y despliegue de los equipos, carpas, módulos y otros deben permanecen en la jurisdicción todo el tiempo que sea necesario.3) Sobredemanda que supera la capacidad de oferta por nivel de emergencia 3 a 4. 4) Instalación y despliegue de los equipos, carpas, módulos y otros por equipos de DIRESA /GERESA y el nivel nacional.</t>
  </si>
  <si>
    <t>ACCIONES DE COMUNICACION SOCIAL</t>
  </si>
  <si>
    <t>La actividad comprende la implementación de un sistema de comunicación a los familiares y población en general en las zonas afectadas mediante un lenguaje adecuado en zonas de emergencia.
El proceso de ejecución de la actividad se realiza a través de las siguientes tareas: 1) Organización del Sistema de comunicación en las zonas de emergencia. 2) Articulación con las entidades locales de comunicación para optimizar la información oportuna.</t>
  </si>
  <si>
    <t>ATENCION DE SERVICIOS ESENCIALES FRENTE A EMERGENCIAS Y DESASTRES</t>
  </si>
  <si>
    <t>LOCAL</t>
  </si>
  <si>
    <t>La actividad comprende la organización de la evaluación de las necesidades de reforzamiento en los EESS afectados para su implementación, la elaboración de términos de referencia y preparativos para el mantenimiento respectivo y las intervenciones a nivel de mantenimiento y reparación NO estructural principalmente para garantizar la operatividad de los servicios de salud.
El proceso de ejecución de la actividad se realiza a través de las siguientes tareas: a. Evaluación de las necesidades de reforzamiento en los EESS afectados para su implementación. b. Elaboración de términos de referencia y preparativos para el mantenimiento respectivo. c. Intervenciones a nivel de mantenimiento y reparación NO estructural principalmente para garantizar la operatividad de los servicios de salud. d. Adquisición de materiales e insumos de mantenimiento de infraestructura. e. De ser necesario, se podrá habilitar o alquilar un local temporalmente para las atenciones en salud, siempre y cuando existiera una sobredemanda de atención por salud y los niveles de emergencia sean 3 o 4 o sobrepasen la capacidad resolutiva de la jurisdicción.</t>
  </si>
  <si>
    <t>ATENCION DE SERVICIOS ESENCIALES FRENTE A LLUVIAS E INUNDACIONES</t>
  </si>
  <si>
    <t>La actividad comprende la organización de la evaluación de las necesidades de reforzamiento y rehabilitación inmediata en los EESS afectados para su implementación, la elaboración de los términos de referencia y preparativos para el mantenimiento respectivo y las intervenciones a nivel de mantenimiento y reparación NO estructural, principalmente para garantizar la operatividad de los servicios de salud. 
Puede incluir: Adquisición de sacos terreros para protección de establecimiento de Salud, Alquiler de equipos para bombeo para aniegos en Infraestructuras esenciales, Servicios de limpieza de canaletas y sistemas de drenaje, Reparaciones menores de canaletas, coberturas livianas y sistemas de drenaje.</t>
  </si>
  <si>
    <t>DESARROLLO DE SIMULACROS EN GESTION REACTIVA</t>
  </si>
  <si>
    <t>IMPLEMENTACION DE BRIGADAS PARA LA ATENCION FRENTE A EMERGENCIAS Y DESASTRES</t>
  </si>
  <si>
    <t>La actividad consiste en la organización y funcionamiento de los Centros de Operaciones de Emergencia (COE) en los tres niveles de gobierno, con la finalidad de realizar el monitoreo y seguimiento de peligros, peligros inminentes, emergencias y desastres durante las 24 horas, los 365 días del año, a fin de obtener, recabar y compartir información que requieran las autoridades encargadas de conducir o monitorear emergencias, así como a los COE de los niveles inmediatos respectivos para coadyuvar a la toma de decisiones de las autoridades correspondientes.
Respecto a los Espacios de Monitoreo y Seguimiento Sectorial (EMED), se ajustará a lo establecido en el Lineamiento para la Organización y Funcionamiento de los Centros de Operaciones de Emergencia, el cual estipula lo siguiente:
"Los EMED Salud del nivel regional deben funcionar con un mínimo de tres (03) módulos: Evaluador, Operaciones, y Comunicaciones, que a su vez asumen las actividades de los demás módulos (Evaluador: Análisis y Logística; Operaciones: Monitoreo y Prensa) de ser requerido; sin embargo, de contar con los recursos necesarios (humanos y equipamiento), podrá implementar los demás módulos según necesidad."</t>
  </si>
  <si>
    <t>El Centro de Operaciones de Emergencia (COE Salud y EMED Salud) emitirá un total de 12 reportes consolidados de las emergencias y actividades administrativas realizadas (impreso y digital). 
Cada reporte será mensual y deberá tener información cuantitativa sobre los productos elaborados por los módulos implementados y operativos (Registro SINPAD, pruebas de comunicación, reportes de situación, informes de emergencia, notas de prensa, inventario de recursos (bienes de ayuda humanitaria y otros), boletines informativos alertas de peligros, reportes nacionales de emergencias activas, resúmenes ejecutivos de emergencias).</t>
  </si>
  <si>
    <t xml:space="preserve"> DESARROLLO DE INVESTIGACION APLICADA PARA LA GESTION DEL RIESGO DE DESASTRES</t>
  </si>
  <si>
    <t>PREVENCIÓN, CONTROL, DIAGNÓSTICO Y TRATAMIENTO DE CORONAVIRUS</t>
  </si>
  <si>
    <t>FORMACION Y CAPACITACION EN MATERIA DE GESTION DE RIESGO DE DESASTRES Y ADAPTACION AL CAMBIO CLIMATICO</t>
  </si>
  <si>
    <t>Variable: 
Servidores públicos con vínculo contractual vigente, así como instructores acreditados
Regla de Cálculo: 
Se priorizará el 100% de trabajadores (servidores públicos) de forma progresiva.</t>
  </si>
  <si>
    <t>ORGANIZACION Y ENTRENAMIENTO DE COMUNIDADES EN HABILIDADES FRENTE AL RIESGO DE DESASTRES</t>
  </si>
  <si>
    <t>Están comprendidos en la actividad los siguientes servicios:
1. Comunidad organizada y entrenada: Consiste en preparar a la población desarrollando sus capacidades y conocimientos prácticos frente al riesgo de desastres, a través de estrategias de educación comunitaria, animación sociocultural, comunicación comunitaria, organización, entrenamiento y prácticas en campo, entre otros, considerando el enfoque de derechos e intercultural. De esta manera, la comunidad fortalece sus capacidades organizativas, conocimientos, prácticas y actitudes para la estimación del riesgo, prevención del riesgo, reducción del riesgo, preparación, respuesta, rehabilitación y reconstrucción en el marco de los principios de la autoayuda y la participación.
2. Voluntariado en Emergencias y Rehabilitación (VER): Consiste en formar grupos de voluntarios para brindar apoyo en actividades vinculadas a los procesos de Preparación, Respuesta y Rehabilitación mediante cursos teórico-prácticos y actividades de entrenamiento o instrucción, que les permitan desarrollar capacidades, actitudes y aptitudes para la ejecución de acciones de acuerdo a los lineamientos vigentes para la Constitución y Funcionamiento del Voluntariado en Emergencias y Rehabilitación (VER).</t>
  </si>
  <si>
    <t>DESARROLLO DE ESTUDIOS DE VULNERABILIDAD Y RIESGO EN SERVICIOS PÚBLICOS</t>
  </si>
  <si>
    <t>Consiste en la elaboración de Estudios de Evaluación de la vulnerabilidad de los EESS, el cual contempla la realización de evaluaciones cualitativas en aspectos estructurales, físico-funcionales y funcionales-organizativos, (evaluación de Vulnerabilidad cualitativos) y estudios cuantitativos.
El proceso de ejecución de la actividad se realiza a través de tareas:
- Priorización de EESS identificado en localidades de mayor concentración poblacional o aquellos que están en zonas estratégicas (carreteras, corredores y vías de acceso geográfico).
- Evaluaciones cuantitativas (estructural a detalle) a través de la Dirección de Gestión del Riesgo de Desastres y Defensa Nacional del Ministerio de Salud, y otras Unidades Ejecutoras.
- Evaluaciones CUALITATIVAS en aspectos estructurales, físico-funcionales y funcionales-organizativos, (evaluación de Vulnerabilidad cualitativos) a cargo de Dirección o Gerencia Regional de Salud- Gobiernos Regionales, Dirección de Redes Integradas (DIRIS), Direcciones o Gerencias Regionales de Salud, Redes de Salud, Hospitales e Institutos. - Desarrollo del Plan de Prevención y Reducción de Riesgos, con los resultados de la vulnerabilidad, en el marco de la normatividad MINSA. PCM y propuestas de Inversion.</t>
  </si>
  <si>
    <t>SEGURIDAD FISICO FUNCIONAL DE SERVICIOS PUBLICOS</t>
  </si>
  <si>
    <r>
      <t xml:space="preserve">La programación del Producto incluye los procesos de planificación, programación, monitoreo, supervisión, evaluación y control del programa presupuestal, expuestos en el Informe Técnico. Asimismo, contempla dentro de su programación las siguientes actividades:
1. 5004280. Desarrollo de instrumentos estratégicos para la gestion del riesgo de desastres, programado por: DIRESA/GERESA/DIREs/DIRIS/RED DE SALUD/HOSPITALES /INSTITUTOS
2. 5005609.Asistencia técnica y acompañamiento en gestión del riesgo de desastres, programado por: DIRIS/DIRESA/GERESA/DIREs
3. 5004279.Monitoreo, supervisión y evaluación de productos y actividades en gestión de riesgo de desastres, programado por: DIRESA/GERESA/DIRIS/DIREs/RED DE SALUD
</t>
    </r>
    <r>
      <rPr>
        <b/>
        <sz val="11"/>
        <color rgb="FF000000"/>
        <rFont val="Calibri Light"/>
        <family val="2"/>
      </rPr>
      <t>4. Actividad 5006144. Atención de actividades de emergencia, programado por: DIRESA/GERESA/DIREs/DIRIS/RED DE SALUD/HOSPITALES /INSTITUTOS. Cabe señalar que, la presente actividad se habilita solo ante la Declaratoria en la localidad de Estado de Emergencia por Desastre o Peligro Inminente.</t>
    </r>
  </si>
  <si>
    <r>
      <t xml:space="preserve">
- </t>
    </r>
    <r>
      <rPr>
        <b/>
        <sz val="11"/>
        <color rgb="FF000000"/>
        <rFont val="Calibri Light"/>
        <family val="2"/>
      </rPr>
      <t>DIGERD</t>
    </r>
    <r>
      <rPr>
        <sz val="11"/>
        <color rgb="FF000000"/>
        <rFont val="Calibri Light"/>
        <family val="2"/>
      </rPr>
      <t xml:space="preserve">: 52 informes.
- </t>
    </r>
    <r>
      <rPr>
        <b/>
        <sz val="11"/>
        <color rgb="FF000000"/>
        <rFont val="Calibri Light"/>
        <family val="2"/>
      </rPr>
      <t>DIREs/GERESAs/DIRIS/DIRESA</t>
    </r>
    <r>
      <rPr>
        <sz val="11"/>
        <color rgb="FF000000"/>
        <rFont val="Calibri Light"/>
        <family val="2"/>
      </rPr>
      <t xml:space="preserve">: 12 informes (como mínimo).
- </t>
    </r>
    <r>
      <rPr>
        <b/>
        <sz val="11"/>
        <color rgb="FF000000"/>
        <rFont val="Calibri Light"/>
        <family val="2"/>
      </rPr>
      <t>Redes de Salud</t>
    </r>
    <r>
      <rPr>
        <sz val="11"/>
        <color rgb="FF000000"/>
        <rFont val="Calibri Light"/>
        <family val="2"/>
      </rPr>
      <t>: 04 informes (como mínimo).</t>
    </r>
  </si>
  <si>
    <r>
      <t xml:space="preserve">1. Contar con un Plan y/o programación anual de monitoreo, supervisión y evaluación del Programa Presupuestal en su jurisdicción correspondiente, aprobado por la Dirección General o quien haga sus veces.
2. </t>
    </r>
    <r>
      <rPr>
        <sz val="11"/>
        <rFont val="Calibri Light"/>
        <family val="2"/>
      </rPr>
      <t xml:space="preserve">Contar </t>
    </r>
    <r>
      <rPr>
        <sz val="11"/>
        <color rgb="FF000000"/>
        <rFont val="Calibri Light"/>
        <family val="2"/>
      </rPr>
      <t xml:space="preserve">con Informe del monitoreo y supervisión realizado a las Unidades Ejecutoras, dirigido a la Dirección General o la que haga sus veces de la entidad evaluadora, acreditado con sello de recepción correspondiente.
3. Contar con Acta de acuerdos, elaborada y firmada resultante de la  reunión técnica presencial o virtual.
</t>
    </r>
    <r>
      <rPr>
        <b/>
        <sz val="11"/>
        <color rgb="FF000000"/>
        <rFont val="Calibri Light"/>
        <family val="2"/>
      </rPr>
      <t xml:space="preserve">
Fuente</t>
    </r>
    <r>
      <rPr>
        <sz val="11"/>
        <color rgb="FF000000"/>
        <rFont val="Calibri Light"/>
        <family val="2"/>
      </rPr>
      <t>: Informes consolidados en las Oficinas y/o coordinaciones de Defensa Nacional, Centros de Prevención y Control de Emergencias y Desastres o Unidades de Gestión del Riesgo de Desastres de las Redes de salud, DIRESAS, GERESAS, DIREs, DISAs, o quien hagas sus veces.</t>
    </r>
  </si>
  <si>
    <r>
      <rPr>
        <b/>
        <sz val="11"/>
        <color rgb="FF000000"/>
        <rFont val="Calibri Light"/>
        <family val="2"/>
      </rPr>
      <t xml:space="preserve">DIGERD </t>
    </r>
    <r>
      <rPr>
        <sz val="11"/>
        <color rgb="FF000000"/>
        <rFont val="Calibri Light"/>
        <family val="2"/>
      </rPr>
      <t xml:space="preserve">
Su meta es </t>
    </r>
    <r>
      <rPr>
        <b/>
        <sz val="11"/>
        <color rgb="FF000000"/>
        <rFont val="Calibri Light"/>
        <family val="2"/>
      </rPr>
      <t>(</t>
    </r>
    <r>
      <rPr>
        <sz val="11"/>
        <color rgb="FF000000"/>
        <rFont val="Calibri Light"/>
        <family val="2"/>
      </rPr>
      <t>como mínimo</t>
    </r>
    <r>
      <rPr>
        <b/>
        <sz val="11"/>
        <color rgb="FF000000"/>
        <rFont val="Calibri Light"/>
        <family val="2"/>
      </rPr>
      <t>)</t>
    </r>
    <r>
      <rPr>
        <sz val="11"/>
        <color rgb="FF000000"/>
        <rFont val="Calibri Light"/>
        <family val="2"/>
      </rPr>
      <t>: 
- Plan de Prevención y Reducción frente a Bajas temperaturas.
- Plan de Contingencia frente a Lluvias. 
- Plan de Operaciones de Emergencia.
- Plan de Prevención y Reducción frente a Sismo. 
- Directiva de Estándares Técnicos de Hospitales Seguros frente a los Desastres</t>
    </r>
    <r>
      <rPr>
        <b/>
        <sz val="11"/>
        <color rgb="FF000000"/>
        <rFont val="Calibri Light"/>
        <family val="2"/>
      </rPr>
      <t>)</t>
    </r>
    <r>
      <rPr>
        <sz val="11"/>
        <color rgb="FF000000"/>
        <rFont val="Calibri Light"/>
        <family val="2"/>
      </rPr>
      <t xml:space="preserve"> con enfoque a GRD en Salud. 
</t>
    </r>
    <r>
      <rPr>
        <b/>
        <sz val="11"/>
        <color rgb="FF000000"/>
        <rFont val="Calibri Light"/>
        <family val="2"/>
      </rPr>
      <t xml:space="preserve">
DIRESA/GERESA/DIREs/DIRIS/RED DE SALUD/HOSPITALES/INSTITUTOS 
</t>
    </r>
    <r>
      <rPr>
        <sz val="11"/>
        <color rgb="FF000000"/>
        <rFont val="Calibri Light"/>
        <family val="2"/>
      </rPr>
      <t xml:space="preserve">La programación será mínimamente 8 documentos normativos aprobados </t>
    </r>
    <r>
      <rPr>
        <b/>
        <sz val="11"/>
        <color rgb="FF000000"/>
        <rFont val="Calibri Light"/>
        <family val="2"/>
      </rPr>
      <t>(</t>
    </r>
    <r>
      <rPr>
        <sz val="11"/>
        <color rgb="FF000000"/>
        <rFont val="Calibri Light"/>
        <family val="2"/>
      </rPr>
      <t>Plan de Respuesta Hospitalaria, Plan de Operaciones de emergencia, Planes de Contingencia específicos frente a Lluvias, y otros eventos de importancia Regional o Local, Plan de prevención y Reducción del Riesgo frente a Sismo y Bajas temperaturas, Plan de Prevención y Reducción del Riesgo Hospitalario, estudios (análisis para la cartera de inversiones, entre otros), manuales.</t>
    </r>
  </si>
  <si>
    <r>
      <t xml:space="preserve">1. Contar con instrumentos estratégicos como planes de operaciones, planes de contingencia, fichas IOARR, expedientes técnicos u otros vinculados con la GRD, debidamente presentados, aprobados con Resolución Directoral o Jefatural, y plasmados en informe individual:
Ejemplos:
- El Plan de  Operaciones de Emergencia/ Plan de Contingencia cuenta con Resolución Directoral o Jefatural emitido en el año en curso,  asimismo en este caso debe contar con la revisión y actualización posterior a la ejecución de al menos un simulacro/simulación con informe respectivo..
-Plan de Respuesta Hospitalario, Plan de Operaciones Territorial, Planes de Contingencia específicos frente a Lluvias, Fenomeno El Niño, y otros eventos de importancia Regional o Local), Plan de Prevención y Reducción del Riesgo frente a Sismo, Bajas temperaturas, Plan de Prevención y Reducción del Riesgo Hospitalario; con informe respectivo
- Fichas IOARR, con informe respectivo, etc.
2. La estructura de los planes cumplen con lo dispuesto en Directiva Administrativa 271-MINSA/ 2019/DIGERD, y normativas vigentes; cuyas actividades deben estar costeadas, e incorporadas en la actividad 006144: ATENCIÓN DE ACTIVIDADES DE EMERGENCIA ("Cadena de Emergencia").
</t>
    </r>
    <r>
      <rPr>
        <b/>
        <sz val="11"/>
        <color rgb="FF000000"/>
        <rFont val="Calibri Light"/>
        <family val="2"/>
      </rPr>
      <t>Fuente</t>
    </r>
    <r>
      <rPr>
        <sz val="11"/>
        <color rgb="FF000000"/>
        <rFont val="Calibri Light"/>
        <family val="2"/>
      </rPr>
      <t>: Informes consolidados en las Oficinas y/o coordinaciones de Defensa Nacional, Centros de Prevención y Control de Emergencias y Desastres o Unidades de Gestión del Riesgo de Desastres de las Redes de salud, Hospitales, DIRESAS /GERESAS /DISAs</t>
    </r>
  </si>
  <si>
    <r>
      <t xml:space="preserve">
- </t>
    </r>
    <r>
      <rPr>
        <b/>
        <sz val="11"/>
        <color rgb="FF000000"/>
        <rFont val="Calibri Light"/>
        <family val="2"/>
      </rPr>
      <t>DIGERD</t>
    </r>
    <r>
      <rPr>
        <sz val="11"/>
        <color rgb="FF000000"/>
        <rFont val="Calibri Light"/>
        <family val="2"/>
      </rPr>
      <t xml:space="preserve">: 24 Informes técnicos de las acciones descritas que se implementen en el nivel nacional y regional. 
- </t>
    </r>
    <r>
      <rPr>
        <b/>
        <sz val="11"/>
        <color rgb="FF000000"/>
        <rFont val="Calibri Light"/>
        <family val="2"/>
      </rPr>
      <t>DIRIS/DIRESA/GERESA/DIREs/DISA</t>
    </r>
    <r>
      <rPr>
        <sz val="11"/>
        <color rgb="FF000000"/>
        <rFont val="Calibri Light"/>
        <family val="2"/>
      </rPr>
      <t>: 12 informes técnicos de las acciones descritas que se implementen en su ámbito.</t>
    </r>
  </si>
  <si>
    <r>
      <t xml:space="preserve">1. Contar con un Plan de trabajo para realización de Asistencia Técnica, aprobado por la Dirección General o quien haga sus veces, el cual describe las actividades y el cronograma de ejecución.
2. Contar con el Informe de la Asistencia Técnica realizada, dirigido a la Dirección General o quien haga sus veces, siendo acreditado mediante el sello de recepción; el cual adjunta la evidencia (actividades realizadas, lista de participantes, link de reunión via virtual, etc) de realización de asistencia técnica, ya sea mediante el uso de plataforma virtual, desarrollo de reuniones técnicas, talleres  y/o trabajo de campo.
3. Declaratoria de estado de emergencia por desastre o peligro inminente de la jurisdicción.
</t>
    </r>
    <r>
      <rPr>
        <b/>
        <sz val="11"/>
        <color rgb="FF000000"/>
        <rFont val="Calibri Light"/>
        <family val="2"/>
      </rPr>
      <t>Fuente:</t>
    </r>
    <r>
      <rPr>
        <sz val="11"/>
        <color rgb="FF000000"/>
        <rFont val="Calibri Light"/>
        <family val="2"/>
      </rPr>
      <t xml:space="preserve"> Informe Técnicos, Plan Operativo Institucional.</t>
    </r>
  </si>
  <si>
    <r>
      <rPr>
        <b/>
        <sz val="11"/>
        <color rgb="FF000000"/>
        <rFont val="Calibri Light"/>
        <family val="2"/>
      </rPr>
      <t xml:space="preserve">La actividad SOLO se habilitará y ejecutará en zonas declaradas en estado de emergencia por desastre o peligro inminente.
</t>
    </r>
    <r>
      <rPr>
        <sz val="11"/>
        <color rgb="FF000000"/>
        <rFont val="Calibri Light"/>
        <family val="2"/>
      </rPr>
      <t xml:space="preserve">
Variable: 
Brigadas desplazadas a zonas declaradas en Emergencia 
Regla de Calculo: 
Se atenderá al 100% de zonas declaradas en Emergencia mediante 01 brigada por cada zona. Criterio de Programación: 100% de zonas declaradas en Emergencia atendidas mediante 01 brigada por cada zona.</t>
    </r>
  </si>
  <si>
    <r>
      <t xml:space="preserve">1. Contar con la Indentificación de la necesidad de atención de acuerdo al nivel de emergencia, en la o las zonas declaradas en emergencia por la unidad ejecutora, gobiernos regionales, gobiernos locales, ministerio de salud o gobierno del Perú.
2.Contar con el registro de atenciones e incidencias en el escenario de atención, con la evidencia de su reporte al EMED de la autoridad regional en salud, o quien haga sus veces y con el COES Salud, o quien haga sus veces.
3. Lista de los brigadistas desplazados a la zona de emergenca
4. Declaratoria de estado de emergencia por desastre o peligro inminente de la jurisdicción.
</t>
    </r>
    <r>
      <rPr>
        <b/>
        <sz val="11"/>
        <color rgb="FF000000"/>
        <rFont val="Calibri Light"/>
        <family val="2"/>
      </rPr>
      <t>Fuente</t>
    </r>
    <r>
      <rPr>
        <sz val="11"/>
        <color rgb="FF000000"/>
        <rFont val="Calibri Light"/>
        <family val="2"/>
      </rPr>
      <t>: Centro de Prevención y Control de Emergencias y Desastres, Unidad de Gestión del Riesgo de Desastres</t>
    </r>
  </si>
  <si>
    <r>
      <rPr>
        <b/>
        <sz val="11"/>
        <color rgb="FF000000"/>
        <rFont val="Calibri Light"/>
        <family val="2"/>
      </rPr>
      <t xml:space="preserve">La actividad SOLO se habilitará y ejecutará en zonas declaradas en estado de emergencia por desastre o peligro inminente.
</t>
    </r>
    <r>
      <rPr>
        <sz val="11"/>
        <color rgb="FF000000"/>
        <rFont val="Calibri Light"/>
        <family val="2"/>
      </rPr>
      <t xml:space="preserve">
Variable: 
Número de atendidos en zonas declaradas de Emergencia. 
Regla de Calculo: 
Se tratara al 100% de casos de pacientes en zonas declaradas de Emergencia. 
Criterio de Programación: 
100% de atendidos en zonas declaradas de Emergencia. </t>
    </r>
  </si>
  <si>
    <r>
      <t xml:space="preserve">1. Contar con la Indentificación de la necesidad de atención de acuerdo al nivel de emergencia, en la o las zonas declaradas en emergencia por la unidad ejecutora, gobiernos regionales, gobiernos locales, ministerio de salud o gobierno del Perú.
2.Contar con el registro de atenciones e incidencias en el escenario de atención, con la evidencia de su reporte al EMED de la autoridad regional en salud, o quien haga sus veces y con el COES Salud, o quien haga sus veces.
3. Lista del personal de salud desplazado a la zona de emergencia.
4. Declaratoria de estado de emergencia por desastre o peligro inminente de la jurisdicción.
</t>
    </r>
    <r>
      <rPr>
        <b/>
        <sz val="11"/>
        <color rgb="FF000000"/>
        <rFont val="Calibri Light"/>
        <family val="2"/>
      </rPr>
      <t>Fuente</t>
    </r>
    <r>
      <rPr>
        <sz val="11"/>
        <color rgb="FF000000"/>
        <rFont val="Calibri Light"/>
        <family val="2"/>
      </rPr>
      <t>: Centro de Prevención y Control de Emergencias y Desastres, Unidad de Gestión del Riesgo de Desastres</t>
    </r>
  </si>
  <si>
    <r>
      <t xml:space="preserve">La actividad SOLO se habilitará y ejecutará en zonas declaradas en estado de emergencia por desastre o peligro inminente.
</t>
    </r>
    <r>
      <rPr>
        <sz val="11"/>
        <color rgb="FF000000"/>
        <rFont val="Calibri Light"/>
        <family val="2"/>
      </rPr>
      <t>Variable: 
Intervención para el control de brotes y epidemias desplazadas a zonas declaradas de Emergencia. 
Regla de Calculo: 
Se atenderá al 100% de zonas declaradas de Emergencia mediante Intervenciones para el control de brotes y epidemias por cada zona. 
Criterio de Programación: 
100% de zonas declaradas de Emergencia mediante Intervenciones para el control de control de brotes y epidemias por cada zona.</t>
    </r>
  </si>
  <si>
    <r>
      <t xml:space="preserve">1. Contar con la Indentificación de la necesidad de atención de acuerdo al nivel de emergencia, en la o las zonas declaradas en emergencia por la unidad ejecutora, gobiernos regionales, gobiernos locales, ministerio de salud o gobierno del Perú.
2.Contar con el registro de atenciones e incidencias en el escenario de atención, con la evidencia de su reporte al EMED de la autoridad regional en salud, o quien haga sus veces y con el COES Salud, o quien haga sus veces.
3. Lista del recurso humano en salud desplazado hacia las zonas para el control de brotes y epidemias.
4. Contar con el sistema de vigilancia epidemiológica activo.
5. Declaratoria de estado de emergencia por desastre o peligro inminente de la jurisdicción.
</t>
    </r>
    <r>
      <rPr>
        <b/>
        <sz val="11"/>
        <color rgb="FF000000"/>
        <rFont val="Calibri Light"/>
        <family val="2"/>
      </rPr>
      <t>Fuente</t>
    </r>
    <r>
      <rPr>
        <sz val="11"/>
        <color rgb="FF000000"/>
        <rFont val="Calibri Light"/>
        <family val="2"/>
      </rPr>
      <t>: Centro de Prevención y Control de Emergencias y Desastres, Unidad de Gestión del Riesgo de Desastres. Oficina de Epidemiologia.</t>
    </r>
  </si>
  <si>
    <r>
      <t xml:space="preserve">La actividad SOLO se habilitará y ejecutará en zonas declaradas en estado de emergencia por desastre o peligro inminente.
</t>
    </r>
    <r>
      <rPr>
        <sz val="11"/>
        <color rgb="FF000000"/>
        <rFont val="Calibri Light"/>
        <family val="2"/>
      </rPr>
      <t>Variable: 
Intervención para tratamiento de agua para consumo humano de Localidades o albergues declaradas de Emergencia o Emergencia Sanitaria. 
Regla de Calculo: 
Se atenderá con al 100% de Localidades o albergues de las zonas declaradas de Emergencia o Emergencia Sanitaria mediante Intervenciones para tratamiento el agua para consumo humano. 
Criterio de Programación: 
100% de Localidades o albergues declaradas de Emergencia o Emergencia Sanitaria mediante Intervenciones para tratamiento e agua para consumo humano.</t>
    </r>
  </si>
  <si>
    <r>
      <t xml:space="preserve">1. Contar con el reporte sobre la atención del tratamiento y control del agua en las zonas de emergencia, el cual incluye las acciones de organización del tratamiento del agua para consumo humano en las zonas de emergencia.
2.Contar con el registro de atenciones e incidencias en el escenario de atención, con la evidencia de su reporte al EMED de la autoridad regional en salud, o quien haga sus veces y con el COES Salud, o quien haga sus veces.
3. Declaratoria de estado de emergencia por desastre o peligro inminente de la jurisdicción.
</t>
    </r>
    <r>
      <rPr>
        <b/>
        <sz val="11"/>
        <color rgb="FF000000"/>
        <rFont val="Calibri Light"/>
        <family val="2"/>
      </rPr>
      <t>Fuente</t>
    </r>
    <r>
      <rPr>
        <sz val="11"/>
        <color rgb="FF000000"/>
        <rFont val="Calibri Light"/>
        <family val="2"/>
      </rPr>
      <t>: Centro de Prevención y Control de Emergencias y Desastres, Unidad de Gestión del Riesgo de Desastres. Oficina de Salud Ambiental.</t>
    </r>
  </si>
  <si>
    <r>
      <t xml:space="preserve">La actividad SOLO se habilitará y ejecutará en zonas declaradas en estado de emergencia por desastre o peligro inminente.
</t>
    </r>
    <r>
      <rPr>
        <sz val="11"/>
        <color rgb="FF000000"/>
        <rFont val="Calibri Light"/>
        <family val="2"/>
      </rPr>
      <t xml:space="preserve">
Variable: 
Locales (Establecimiento de Salud de Salud) intervenido en zonas declaradas de Emergencia. 
Regla de Calculo: 
Se atenderá con al 100% de Establecimiento de Salud afectados en zonas declaradas de Emergencia.
Criterio de Programación: 
100% de Establecimiento de Salud afectados en zonas declaradas de Emergencia.</t>
    </r>
  </si>
  <si>
    <r>
      <t xml:space="preserve">1. Contar con la evaluación de los EESS afectados. 
2. Informe de las Intervenciones realizadas en el EESS afectado. 
3. Declaratoria de estado de emergencia por desastre o peligro inminente de la jurisdicción.
</t>
    </r>
    <r>
      <rPr>
        <b/>
        <sz val="11"/>
        <color rgb="FF000000"/>
        <rFont val="Calibri Light"/>
        <family val="2"/>
      </rPr>
      <t>Fuente:</t>
    </r>
    <r>
      <rPr>
        <sz val="11"/>
        <color rgb="FF000000"/>
        <rFont val="Calibri Light"/>
        <family val="2"/>
      </rPr>
      <t xml:space="preserve"> Centro de Prevención y Control de Emergencias y Desastres, Unidad de Gestión del Riesgo de Desastres. </t>
    </r>
  </si>
  <si>
    <r>
      <rPr>
        <b/>
        <sz val="11"/>
        <color rgb="FF000000"/>
        <rFont val="Calibri Light"/>
        <family val="2"/>
      </rPr>
      <t xml:space="preserve">La actividad SOLO se habilitará y ejecutará en zonas declaradas en estado de emergencia por desastre o peligro inminente.
</t>
    </r>
    <r>
      <rPr>
        <sz val="11"/>
        <color rgb="FF000000"/>
        <rFont val="Calibri Light"/>
        <family val="2"/>
      </rPr>
      <t xml:space="preserve">
Variable: 
Acciones de monitoreo, evaluación y control en zonas declaradas de Emergencia 
Regla de Calculo: 
Se atenderá con al 100% de zonas declaradas de mediante Acciones de monitoreo, evaluación y control por cada zona. 
Criterio de Programación: 
100% de zonas declaradas de Emergencia mediante Acciones de monitoreo, evaluación y control por cada zona.</t>
    </r>
  </si>
  <si>
    <r>
      <t xml:space="preserve">1. Contar con el EDAN preliminar y el EDAN complementario.
2.Contar  con el Plan de intervención con proyección y requerimiento presupuestal.
3. Lista del recurso humano desplazado hacia las zonas para el control de brotes y epidemias.
4. Contar con Acta de acuerdos, elaborada y firmada.
5. Declaratoria de estado de emergencia por desastre o peligro inminente de la jurisdicción.
</t>
    </r>
    <r>
      <rPr>
        <b/>
        <sz val="11"/>
        <color rgb="FF000000"/>
        <rFont val="Calibri Light"/>
        <family val="2"/>
      </rPr>
      <t>Fuente</t>
    </r>
    <r>
      <rPr>
        <sz val="11"/>
        <color rgb="FF000000"/>
        <rFont val="Calibri Light"/>
        <family val="2"/>
      </rPr>
      <t xml:space="preserve">: Centro de Prevención y Control de Emergencias y Desastres, Unidad de Gestión del Riesgo de Desastres. </t>
    </r>
  </si>
  <si>
    <r>
      <rPr>
        <b/>
        <sz val="11"/>
        <color rgb="FF000000"/>
        <rFont val="Calibri Light"/>
        <family val="2"/>
      </rPr>
      <t xml:space="preserve">La actividad SOLO se habilitará y ejecutará en zonas declaradas en estado de emergencia por desastre o peligro inminente.
</t>
    </r>
    <r>
      <rPr>
        <sz val="11"/>
        <color rgb="FF000000"/>
        <rFont val="Calibri Light"/>
        <family val="2"/>
      </rPr>
      <t>Variable: 
Intervenciones mediante MODULO EQUIPADO (carpas, vehículos acondicionados u Hospitales de Campaña equipados con instrumental o equipamiento portátil) en zonas declaradas de Emergencia o Emergencia Sanitaria. 
Regla de Calculo: 
Se atenderá al 100% de zonas declaradas de Emergencia o Emergencia Sanitaria con Intervenciones mediante 01 MODULO EQUIPADO por cada zona. 
Criterio de Programación: 
100% de zonas declaradas de Emergencia o Emergencia Sanitaria con Intervenciones mediante 01 MODULO EQUIPADO por cada zona.</t>
    </r>
  </si>
  <si>
    <r>
      <t xml:space="preserve">1.Contar con el inventario de la Infraestructura móvil, y su equipamiento, desplazado y/o replegado.
2. La unidad ejecutora ha gestionado la custodia de la Infraestructura móvil adquirida por el PP068 y cuenta con la información sobre el estado operativo de los bienes.
3. Declaratoria de estado de emergencia por desastre o peligro inminente de la jurisdicción.
</t>
    </r>
    <r>
      <rPr>
        <b/>
        <sz val="11"/>
        <color rgb="FF000000"/>
        <rFont val="Calibri Light"/>
        <family val="2"/>
      </rPr>
      <t>Fuente:</t>
    </r>
    <r>
      <rPr>
        <sz val="11"/>
        <color rgb="FF000000"/>
        <rFont val="Calibri Light"/>
        <family val="2"/>
      </rPr>
      <t xml:space="preserve"> Centro de Prevención y Control de Emergencias y Desastres, Unidad de Gestión del Riesgo de Desastres. </t>
    </r>
  </si>
  <si>
    <r>
      <t xml:space="preserve">La actividad SOLO se habilitará y ejecutará en zonas declaradas en estado de emergencia por desastre o peligro inminente.
</t>
    </r>
    <r>
      <rPr>
        <sz val="11"/>
        <color rgb="FF000000"/>
        <rFont val="Calibri Light"/>
        <family val="2"/>
      </rPr>
      <t>Variable: 
Acciones de spot publicitario y acciones de comunicación en zonas declaradas de Emergencia 
Regla de Calculo: 
Se atenderá con al 100% de zonas declaradas de Emergencia mediante Acciones de spot publicitario y acciones de comunicación por cada zona. 
Criterio de Programación: 
100% de zonas declaradas de Emergencia mediante Acciones de spot publicitario y acciones de comunicación por cada zona.</t>
    </r>
  </si>
  <si>
    <r>
      <t xml:space="preserve">1. Contar con spot publicitario, debidamente aprobado, y la evidencia de las acciones de comunicación  y socialización por cada zona. 
2. Declaratoria de estado de emergencia por desastre o peligro inminente de la jurisdicción.
</t>
    </r>
    <r>
      <rPr>
        <b/>
        <sz val="11"/>
        <color rgb="FF000000"/>
        <rFont val="Calibri Light"/>
        <family val="2"/>
      </rPr>
      <t xml:space="preserve">Fuente: </t>
    </r>
    <r>
      <rPr>
        <sz val="11"/>
        <color rgb="FF000000"/>
        <rFont val="Calibri Light"/>
        <family val="2"/>
      </rPr>
      <t xml:space="preserve">Centro de Prevención y Control de Emergencias y Desastres, Unidad de Gestión del Riesgo de Desastres. 
</t>
    </r>
  </si>
  <si>
    <r>
      <t xml:space="preserve">1. Contar con la evaluación de las necesidades de reforzamiento en los EESS afectados 
2. Contar con los términos de referencia elaborados para el mantenimiento respectivo de los EESS. 
3. Informe de las Intervenciones realizadas en el EESS afectado. 
4. De ser el caso, contar con los documentos que avalen y justifiquen el alquilar del local temporalmente para las atenciones en salud.
5. Declaratoria de estado de emergencia por desastre o peligro inminente de la jurisdicción.
</t>
    </r>
    <r>
      <rPr>
        <b/>
        <sz val="11"/>
        <color rgb="FF000000"/>
        <rFont val="Calibri Light"/>
        <family val="2"/>
      </rPr>
      <t>Fuente:</t>
    </r>
    <r>
      <rPr>
        <sz val="11"/>
        <color rgb="FF000000"/>
        <rFont val="Calibri Light"/>
        <family val="2"/>
      </rPr>
      <t xml:space="preserve"> Centro de Prevención y Control de Emergencias y Desastres, Unidad de Gestión del Riesgo de Desastres. 
</t>
    </r>
  </si>
  <si>
    <r>
      <t xml:space="preserve">La actividad es ejecutada por todas las entidades de los tres niveles de gobierno que conforman el SINAGERD bajo las disposiciones de la Sub Dirección de Gestión de Recursos para la Respuesta de la Dirección de Preparación del INDECI, la cual, de acuerdo al artículo 53, inciso h, del D.S Nº 043-2013-PCM, es la responsable de conducir y coordinar la ejecución de simulacros y simulaciones a nivel nacional; así como, promover su ejecución en el ámbito regional y local.
</t>
    </r>
    <r>
      <rPr>
        <b/>
        <sz val="11"/>
        <color theme="1"/>
        <rFont val="Calibri Light"/>
        <family val="2"/>
      </rPr>
      <t>Simulacros:</t>
    </r>
    <r>
      <rPr>
        <sz val="11"/>
        <color theme="1"/>
        <rFont val="Calibri Light"/>
        <family val="2"/>
      </rPr>
      <t xml:space="preserve"> los simulacros son ejercicios de acciones prácticas que se realizan sobre una situación probable de emergencia o desastre, mediante los cuales se puede evaluar el nivel de preparación alcanzado por la población y sus autoridades a fin de fortalecer la cultura de prevención y mejorar la capacidad de respuesta y rehabilitación ante una situación de emergencia.
</t>
    </r>
    <r>
      <rPr>
        <b/>
        <sz val="11"/>
        <color theme="1"/>
        <rFont val="Calibri Light"/>
        <family val="2"/>
      </rPr>
      <t>Simulaciones:</t>
    </r>
    <r>
      <rPr>
        <sz val="11"/>
        <color theme="1"/>
        <rFont val="Calibri Light"/>
        <family val="2"/>
      </rPr>
      <t xml:space="preserve"> es un ejercicio de gabinete en el cual se representa una situación hipotética de emergencia o desastre, donde los actores prueban sus capacidades de coordinación, análisis de información, desarrollo de propuestas y toma de decisiones, empleando instrumentos como planes, protocolos, entre otros.
El Ministerio de Salud a través de la DIGERD comanda las acciones necesarias para la realización de simulacros y/o simulaciones en coordinación con las distintas Unidades Ejecutoras del Sector Salud, teniendo como base los lineamientos generales que brinde el INDECI para las fases de organización, ejecución y evaluación, pudiendo adecuarlos para salud y complementarlos con la movilización de brigadas debidamente equipadas. Así como organiza simulacros o simulaciones en materia de salud basado en su normatividad interna, como en el caso de pandemias u otros, de considerarlo pertinente.
Cabe señalar que, las Unidades Ejecutoras a nivel nacional, se encargan de adecuar los contenidos de la actividad y la metodología de su ejecución; asimismo, implementa los simulacros en el marco de los Planes de Operaciones y Planes de Respuesta Hospitalario respectivamente.</t>
    </r>
  </si>
  <si>
    <r>
      <rPr>
        <b/>
        <u/>
        <sz val="11"/>
        <color rgb="FF000000"/>
        <rFont val="Calibri Light"/>
        <family val="2"/>
      </rPr>
      <t>Nivel Nacional</t>
    </r>
    <r>
      <rPr>
        <b/>
        <sz val="11"/>
        <color rgb="FF000000"/>
        <rFont val="Calibri Light"/>
        <family val="2"/>
      </rPr>
      <t xml:space="preserve">:
UNIDADES EJECUTORAS PERTENECIENTES AL PLIEGO 011 (DIRIS, HOSPITALES, INSTITUTOS), INS, INEN
</t>
    </r>
    <r>
      <rPr>
        <sz val="11"/>
        <color rgb="FF000000"/>
        <rFont val="Calibri Light"/>
        <family val="2"/>
      </rPr>
      <t xml:space="preserve">La programación para todas las unidades ejecutoras del Sector Salud, será mínimamente las programadas por INDECI tanto para simulacros como para simulaciones. (Los simulacros serán 03 simulacros institucionales y 03 simulaciones)
Meta física: 01 reporte con el detalle de cada simulacro o simulación
</t>
    </r>
    <r>
      <rPr>
        <b/>
        <u/>
        <sz val="11"/>
        <color rgb="FF000000"/>
        <rFont val="Calibri Light"/>
        <family val="2"/>
      </rPr>
      <t>Nivel Regional</t>
    </r>
    <r>
      <rPr>
        <sz val="11"/>
        <color rgb="FF000000"/>
        <rFont val="Calibri Light"/>
        <family val="2"/>
      </rPr>
      <t xml:space="preserve">:
</t>
    </r>
    <r>
      <rPr>
        <b/>
        <sz val="11"/>
        <color rgb="FF000000"/>
        <rFont val="Calibri Light"/>
        <family val="2"/>
      </rPr>
      <t xml:space="preserve">Unidades ejecutoras (DIRESA, GERESA, DISA, Redes de Salud, Hospitales e Institutos)
</t>
    </r>
    <r>
      <rPr>
        <sz val="11"/>
        <color rgb="FF000000"/>
        <rFont val="Calibri Light"/>
        <family val="2"/>
      </rPr>
      <t>La programación para todas las unidades ejecutoras del Sector Salud, será mínimamente las programadas por INDECI tanto para simulacros como para simulaciones. (Los simulacros serán 03 simulacros institucionales y 03 simulaciones)
Meta física: 01 reporte con el detalle de cada simulacro o simulación</t>
    </r>
  </si>
  <si>
    <r>
      <t xml:space="preserve">1. El Reporte de los simulacros y/o simulaciones realizados contiene las actividades ejecutadas, conforme al Plan de Respuesta, así como, la descripción del recurso movilizado, que la evidencia fotográfica. 
2. El Reporte de los simulacros y/o simulaciones se realiza considerando el formato establecido por la DIGERD.
3. Cuenta con la Lista de participantes a los cuales se les distribuyó los materiales para el simulacro y/o simulación.
4. En el caso de la DIGERD/GERESA/DIRESA/DISA/ Red de Salud,  cada simulacro y/o simulación tiene: 1 informe consolidado de los reportes.
5. En el caso de la DIRIS/Hospitales/Institutos,  cada simulacro y/o simulación tiene: 1 informe consolidado de los reportes.
6. En el caso de Hospitales e Institutos  cada simulacro y/o simulación tiene: 1 informe consolidado de los reportes.
</t>
    </r>
    <r>
      <rPr>
        <b/>
        <sz val="11"/>
        <color rgb="FF000000"/>
        <rFont val="Calibri Light"/>
        <family val="2"/>
      </rPr>
      <t xml:space="preserve">
Fuente</t>
    </r>
    <r>
      <rPr>
        <sz val="11"/>
        <color rgb="FF000000"/>
        <rFont val="Calibri Light"/>
        <family val="2"/>
      </rPr>
      <t>: Informes consolidados en las Oficinas y/o coordinaciones de Defensa Nacional, Centros de Prevención y Control de Emergencias y Desastres o Unidades de Gestión del Riesgo de Desastres de las Redes de salud, Hospitales, DIRESAS/GERESAS.</t>
    </r>
  </si>
  <si>
    <r>
      <t xml:space="preserve">La actividad consiste en organizar, equipar y mantener, capacitar y entrenar a la brigada sea especializada u operativa y que con procedimientos y protocolos participe en una emergencia o desastre como parte de las entidades del SINAGERD mediante la acción oportuna de los servicios de búsqueda y salvamento, evaluación de daños y análisis de necesidades, atención a la población en la emergencia y asistencia humanitaria con la finalidad de hacer frente y resolver con los medios adecuados las emergencias o desastres; así como en la participación en apoyo al restablecimiento de servicios públicos esenciales dentro de su área de responsabilidad.
Tipos de Brigadas en el Sector Salud:  Intervención Inicial,  Brigada Asistencial,  Brigada Especializada
El proceso a través del cual se ejecutan tareas son las siguientes:
</t>
    </r>
    <r>
      <rPr>
        <b/>
        <sz val="11"/>
        <color theme="1"/>
        <rFont val="Calibri Light"/>
        <family val="2"/>
      </rPr>
      <t>Organización</t>
    </r>
    <r>
      <rPr>
        <sz val="11"/>
        <color theme="1"/>
        <rFont val="Calibri Light"/>
        <family val="2"/>
      </rPr>
      <t xml:space="preserve">
Para el Sector Salud la brigada cuenta con personal profesional técnico, desplegada en los tres niveles de gobierno y que se moviliza rápidamente ante situaciones de emergencias y desastres. Son del tipo: Intervención inicial, especializada, asistencial e institucional.
</t>
    </r>
    <r>
      <rPr>
        <b/>
        <sz val="11"/>
        <color theme="1"/>
        <rFont val="Calibri Light"/>
        <family val="2"/>
      </rPr>
      <t xml:space="preserve">Equipamiento y mantenimiento
</t>
    </r>
    <r>
      <rPr>
        <sz val="11"/>
        <color theme="1"/>
        <rFont val="Calibri Light"/>
        <family val="2"/>
      </rPr>
      <t xml:space="preserve">Las Direcciones/ Unidades/ Oficinas / de Gestión de Riesgos, DIRESAS/ GERESAS/ Redes y establecimientos de salud son responsable de gestionar, organizar y equipar las brigadas de salud.
</t>
    </r>
    <r>
      <rPr>
        <b/>
        <sz val="11"/>
        <color theme="1"/>
        <rFont val="Calibri Light"/>
        <family val="2"/>
      </rPr>
      <t>Capacitación y entrenamiento</t>
    </r>
    <r>
      <rPr>
        <sz val="11"/>
        <color theme="1"/>
        <rFont val="Calibri Light"/>
        <family val="2"/>
      </rPr>
      <t xml:space="preserve">
Asimismo, capacitar y entrenar a sus brigadas, y realizar el seguimiento de la operatividad de las brigadas conformadas.
</t>
    </r>
    <r>
      <rPr>
        <b/>
        <sz val="11"/>
        <color theme="1"/>
        <rFont val="Calibri Light"/>
        <family val="2"/>
      </rPr>
      <t xml:space="preserve">Procedimientos y protocolos
</t>
    </r>
    <r>
      <rPr>
        <sz val="11"/>
        <color theme="1"/>
        <rFont val="Calibri Light"/>
        <family val="2"/>
      </rPr>
      <t>La brigada aplica y sigue procedimientos y protocolos sobre salud, que han sido aprobados por la DIGERD del MINSA</t>
    </r>
  </si>
  <si>
    <r>
      <rPr>
        <b/>
        <u/>
        <sz val="11"/>
        <color rgb="FF000000"/>
        <rFont val="Calibri Light"/>
        <family val="2"/>
      </rPr>
      <t xml:space="preserve">Nivel Nacional
</t>
    </r>
    <r>
      <rPr>
        <b/>
        <sz val="11"/>
        <color rgb="FF000000"/>
        <rFont val="Calibri Light"/>
        <family val="2"/>
      </rPr>
      <t xml:space="preserve">MINSA (DIGERD), DIRIS 
- </t>
    </r>
    <r>
      <rPr>
        <sz val="11"/>
        <color rgb="FF000000"/>
        <rFont val="Calibri Light"/>
        <family val="2"/>
      </rPr>
      <t xml:space="preserve">Formación de los brigadistas y de sus instructores de acuerdo con su capacidad presupuestaria y la capacidad de los Recursos Humanos en Salud. 
</t>
    </r>
    <r>
      <rPr>
        <b/>
        <sz val="11"/>
        <color rgb="FF000000"/>
        <rFont val="Calibri Light"/>
        <family val="2"/>
      </rPr>
      <t xml:space="preserve">Redes, Institutos y Hospitales 
- </t>
    </r>
    <r>
      <rPr>
        <sz val="11"/>
        <color rgb="FF000000"/>
        <rFont val="Calibri Light"/>
        <family val="2"/>
      </rPr>
      <t xml:space="preserve">Se programarán al menos 01 brigada (intervención inicial, asistencial y especializada o Brigadas Especializadas o brigada contra incendios) según capacidad presupuestaria, por cada unidad ejecutora.
</t>
    </r>
    <r>
      <rPr>
        <b/>
        <u/>
        <sz val="11"/>
        <color rgb="FF000000"/>
        <rFont val="Calibri Light"/>
        <family val="2"/>
      </rPr>
      <t>Nivel Regional</t>
    </r>
    <r>
      <rPr>
        <b/>
        <sz val="11"/>
        <color rgb="FF000000"/>
        <rFont val="Calibri Light"/>
        <family val="2"/>
      </rPr>
      <t xml:space="preserve">
DIRESAs/GERESAs/ DISAS (con y sin EESS bajo su administración) 
</t>
    </r>
    <r>
      <rPr>
        <sz val="11"/>
        <color rgb="FF000000"/>
        <rFont val="Calibri Light"/>
        <family val="2"/>
      </rPr>
      <t xml:space="preserve">- Formación de los brigadistas y de sus instructores de acuerdo con capacidad presupuestaria. 
- Se programarán al menos 01 brigada (intervención inicial, asistencial y especializada o Brigadas Especializadas o brigada contra incendios) según capacidad presupuestaria, por cada unidad ejecutora. 
</t>
    </r>
    <r>
      <rPr>
        <b/>
        <sz val="11"/>
        <color rgb="FF000000"/>
        <rFont val="Calibri Light"/>
        <family val="2"/>
      </rPr>
      <t>Redes, Institutos y Hospitales:</t>
    </r>
    <r>
      <rPr>
        <sz val="11"/>
        <color rgb="FF000000"/>
        <rFont val="Calibri Light"/>
        <family val="2"/>
      </rPr>
      <t xml:space="preserve">
- Se programarán al menos 01 brigada (intervención inicial, asistencial y especializada o Brigadas Especializadas o brigada contra incendios) según capacidad presupuestaria, por cada unidad ejecutora.</t>
    </r>
  </si>
  <si>
    <r>
      <t xml:space="preserve">1.Implementación y formación de BRIGADA(s), con lo mínimo requerito y descrito en la  actual Directiva Nº053-2005-MINSA/OGDN-V.01, y normas vigentes,  como implementos de seguridad, capacitación y entrenamiento
</t>
    </r>
    <r>
      <rPr>
        <b/>
        <sz val="11"/>
        <color rgb="FF000000"/>
        <rFont val="Calibri Light"/>
        <family val="2"/>
      </rPr>
      <t>Fuente</t>
    </r>
    <r>
      <rPr>
        <sz val="11"/>
        <color rgb="FF000000"/>
        <rFont val="Calibri Light"/>
        <family val="2"/>
      </rPr>
      <t xml:space="preserve">: Informe de DIGERD, Oficinas y/o coordinaciones de Defensa Nacional,  Control de Emergencias y Desastres o Unidades de Gestión del Riesgo de Desastres de las Redes de salud, Hospitales, DIRESAS /GERESAS /DISAs
</t>
    </r>
  </si>
  <si>
    <r>
      <t xml:space="preserve">Consiste en implementar bienes y servicios de fácil desplazamiento, de rápida instalación y operatividad autónoma (energía eléctrica, instalaciones sanitarias, climatización, según se requiera), para incrementar y optimizar las acciones de asistencia humanitaria en la capacidad de respuesta, respuesta complementaria, y la recuperación de los servicios esenciales y medios de vida frente a emergencias y desastres, a través de la denominada infraestructura móvil y el servicio de reaprovisionamiento logístico, ello incluye la administración y monitoreo de la operatividad de los bienes, activos, mantenimiento, almacenamiento y traslado de estos en la respuesta y rehabilitación.
</t>
    </r>
    <r>
      <rPr>
        <b/>
        <u/>
        <sz val="11"/>
        <color theme="1"/>
        <rFont val="Calibri Light"/>
        <family val="2"/>
      </rPr>
      <t>Infraestructura móvil de salud para la expansión asistencial y oferta complementaria en salud</t>
    </r>
    <r>
      <rPr>
        <sz val="11"/>
        <color theme="1"/>
        <rFont val="Calibri Light"/>
        <family val="2"/>
      </rPr>
      <t xml:space="preserve">
La Expansión asistencial consiste en la habilitación progresiva de servicios de atención en salud adicional frente a emergencias y desastres en áreas de expansión de la entidad de salud solicitante, que permita ampliar la oferta de servicios por la sobredemanda ocasionada por emergencias y desastres, a lo que llamaremos capacidad de expansión. 
</t>
    </r>
    <r>
      <rPr>
        <b/>
        <u/>
        <sz val="11"/>
        <color theme="1"/>
        <rFont val="Calibri Light"/>
        <family val="2"/>
      </rPr>
      <t>Infraestructura móvil para la Oferta complementaria en salud</t>
    </r>
    <r>
      <rPr>
        <sz val="11"/>
        <color theme="1"/>
        <rFont val="Calibri Light"/>
        <family val="2"/>
      </rPr>
      <t xml:space="preserve"> 
La oferta complementaria consiste en la habilitación progresiva de servicios de atención en las localidades alejadas de los establecimientos de salud, por lo que se requiere el desplazamiento de recursos físicos y logísticos para su operatividad hacia el lugar donde se encuentra la población por riesgo inminente y población afectada por emergencias con víctimas en masa y desastres.
Es de dos tipos: 
</t>
    </r>
    <r>
      <rPr>
        <b/>
        <sz val="11"/>
        <color theme="1"/>
        <rFont val="Calibri Light"/>
        <family val="2"/>
      </rPr>
      <t xml:space="preserve">i) Infraestructura móvil de salud básica: </t>
    </r>
    <r>
      <rPr>
        <sz val="11"/>
        <color theme="1"/>
        <rFont val="Calibri Light"/>
        <family val="2"/>
      </rPr>
      <t xml:space="preserve">Incluye módulos prefabricados, carpas, camillas plegables, grupo electrógeno portátil y luminarias con panel solar entre y otros mobiliarios y equipos requeridos. 
</t>
    </r>
    <r>
      <rPr>
        <b/>
        <sz val="11"/>
        <color theme="1"/>
        <rFont val="Calibri Light"/>
        <family val="2"/>
      </rPr>
      <t xml:space="preserve">ii) Infraestructura móvil salud especializada; </t>
    </r>
    <r>
      <rPr>
        <sz val="11"/>
        <color theme="1"/>
        <rFont val="Calibri Light"/>
        <family val="2"/>
      </rPr>
      <t>Incluye los servicios de monitoreo de la operatividad, mantenimiento y almacenamiento de módulos prefabricados acondicionados con servicios de salud para atención de víctimas en masa, Hospitales de Campaña, Oferta Móvil de Salud, Puestos médicos de avanzada, unidades quirúrgicas móviles, aeronaves de evacuación aeromédica.</t>
    </r>
  </si>
  <si>
    <r>
      <rPr>
        <b/>
        <u/>
        <sz val="11"/>
        <color rgb="FF000000"/>
        <rFont val="Calibri Light"/>
        <family val="2"/>
      </rPr>
      <t>NIVEL NACIONAL</t>
    </r>
    <r>
      <rPr>
        <sz val="11"/>
        <color rgb="FF000000"/>
        <rFont val="Calibri Light"/>
        <family val="2"/>
      </rPr>
      <t xml:space="preserve">
</t>
    </r>
    <r>
      <rPr>
        <b/>
        <sz val="11"/>
        <color rgb="FF000000"/>
        <rFont val="Calibri Light"/>
        <family val="2"/>
      </rPr>
      <t xml:space="preserve">MINSA: DIGERD
</t>
    </r>
    <r>
      <rPr>
        <sz val="11"/>
        <color rgb="FF000000"/>
        <rFont val="Calibri Light"/>
        <family val="2"/>
      </rPr>
      <t xml:space="preserve">Se programa al menos 01 infraestructura móvil especializada.
</t>
    </r>
    <r>
      <rPr>
        <b/>
        <sz val="11"/>
        <color rgb="FF000000"/>
        <rFont val="Calibri Light"/>
        <family val="2"/>
      </rPr>
      <t xml:space="preserve">DIRIS de Salud/ Hospital/Institutos
</t>
    </r>
    <r>
      <rPr>
        <sz val="11"/>
        <color rgb="FF000000"/>
        <rFont val="Calibri Light"/>
        <family val="2"/>
      </rPr>
      <t xml:space="preserve">Se programa al menos 01 infraestructuras móvil básica, según proyección presupuestal.
</t>
    </r>
    <r>
      <rPr>
        <b/>
        <u/>
        <sz val="11"/>
        <color rgb="FF000000"/>
        <rFont val="Calibri Light"/>
        <family val="2"/>
      </rPr>
      <t>NIVEL REGIONAL</t>
    </r>
    <r>
      <rPr>
        <sz val="11"/>
        <color rgb="FF000000"/>
        <rFont val="Calibri Light"/>
        <family val="2"/>
      </rPr>
      <t xml:space="preserve">
</t>
    </r>
    <r>
      <rPr>
        <b/>
        <sz val="11"/>
        <color rgb="FF000000"/>
        <rFont val="Calibri Light"/>
        <family val="2"/>
      </rPr>
      <t xml:space="preserve">DIRESAs/ GERESAs/DISAs
</t>
    </r>
    <r>
      <rPr>
        <sz val="11"/>
        <color rgb="FF000000"/>
        <rFont val="Calibri Light"/>
        <family val="2"/>
      </rPr>
      <t xml:space="preserve">Se programa al menos 01 infraestructura móvil especializada.
</t>
    </r>
    <r>
      <rPr>
        <b/>
        <sz val="11"/>
        <color rgb="FF000000"/>
        <rFont val="Calibri Light"/>
        <family val="2"/>
      </rPr>
      <t xml:space="preserve">Redes de Salud, Hospital e Institutos
</t>
    </r>
    <r>
      <rPr>
        <sz val="11"/>
        <color rgb="FF000000"/>
        <rFont val="Calibri Light"/>
        <family val="2"/>
      </rPr>
      <t>Se programa al menos 01 infraestructuras móvil básica, según proyección presupuestal.</t>
    </r>
  </si>
  <si>
    <r>
      <rPr>
        <b/>
        <u/>
        <sz val="11"/>
        <color rgb="FF000000"/>
        <rFont val="Calibri Light"/>
        <family val="2"/>
      </rPr>
      <t>ALMACENAMIENTO DE LA INFRAESTRUCTURA MÓVIL</t>
    </r>
    <r>
      <rPr>
        <sz val="11"/>
        <color rgb="FF000000"/>
        <rFont val="Calibri Light"/>
        <family val="2"/>
      </rPr>
      <t xml:space="preserve">
1. Cuenta con almacén propio y acondicionado para el depósito de la infraestructura móvil y su equipamiento.
2. Cuenta con el inventario actualizado y el registro adecuado de las entradas y salidas de los bienes contenidos en el almacén de la infraestructura móvil adquirido por PP 068, el cual incluye el estado de los recursos adquiridos.
3. Cuenta con la actualización de la brecha de Infraestrcutura móvil.
</t>
    </r>
    <r>
      <rPr>
        <b/>
        <u/>
        <sz val="11"/>
        <color rgb="FF000000"/>
        <rFont val="Calibri Light"/>
        <family val="2"/>
      </rPr>
      <t>ADMINISTRACIÓN DE LA INFRAESTRUCTURA MÓVIL</t>
    </r>
    <r>
      <rPr>
        <sz val="11"/>
        <color rgb="FF000000"/>
        <rFont val="Calibri Light"/>
        <family val="2"/>
      </rPr>
      <t xml:space="preserve">
1.La Infraestructura móvil y su equipamiento, adquiridos como bienes de capital , que requieran ser reemplazados, están incluidos en el Plan de equipamiento por reposición de los Establecimientos de Salud propuesto por la Unidad ejecutora.
2. La unidad ejecutora ha gestionado la custodia de la Infraestructura móvil adquirida por el PP068 y cuenta con la información sobre el estado operativo de los bienes.
3. La Infraestructura móvil adquirida en los últimos dos años por el PP068 se encuentra en estado operativo.
</t>
    </r>
    <r>
      <rPr>
        <b/>
        <sz val="11"/>
        <color rgb="FF000000"/>
        <rFont val="Calibri Light"/>
        <family val="2"/>
      </rPr>
      <t xml:space="preserve">
Fuente</t>
    </r>
    <r>
      <rPr>
        <sz val="11"/>
        <color rgb="FF000000"/>
        <rFont val="Calibri Light"/>
        <family val="2"/>
      </rPr>
      <t xml:space="preserve">: Informe de DIGERD, Unidades de Gestión de Riesgos (o las que haga sus veces) de las DIRIS/DIRESAS/GERESAS, DIREs, Redes de Salud, Hospitales e Institutos.
</t>
    </r>
  </si>
  <si>
    <r>
      <t xml:space="preserve">1. Contar con un espacio físico exclusivo, con equipos  informáticos, sistema de comunicación (radio y antena)  y mobiliario propios, para el funcionamiento continuo del Espacio de Monitoreo de Emergencias y Desastres según la Directiva Administrativa N° 250-2018-MINSA/DIGERD, y norma vigente.
2. Contar con el recurso humanos mínimo según lo dispuesto en la Directiva Administrativa N° 250-2018-MINSA/ DIGERD, y norma vigente.
3. Contar  con Equipamiento </t>
    </r>
    <r>
      <rPr>
        <b/>
        <sz val="11"/>
        <color rgb="FF000000"/>
        <rFont val="Calibri Light"/>
        <family val="2"/>
      </rPr>
      <t>mínimo</t>
    </r>
    <r>
      <rPr>
        <sz val="11"/>
        <color rgb="FF000000"/>
        <rFont val="Calibri Light"/>
        <family val="2"/>
      </rPr>
      <t xml:space="preserve"> según lo dispuesto en la Directiva Administrativa N° 250-2018-MINSA/DIGERD, y norma vigente.
4. Contar con Módulos </t>
    </r>
    <r>
      <rPr>
        <b/>
        <sz val="11"/>
        <color rgb="FF000000"/>
        <rFont val="Calibri Light"/>
        <family val="2"/>
      </rPr>
      <t>mínimos</t>
    </r>
    <r>
      <rPr>
        <sz val="11"/>
        <color rgb="FF000000"/>
        <rFont val="Calibri Light"/>
        <family val="2"/>
      </rPr>
      <t xml:space="preserve"> según lo dispuesto en la Directiva Administrativa N° 250-2018-MINSA/DIGERD, y norma vigente.
</t>
    </r>
    <r>
      <rPr>
        <b/>
        <sz val="11"/>
        <color rgb="FF000000"/>
        <rFont val="Calibri Light"/>
        <family val="2"/>
      </rPr>
      <t>Fuente</t>
    </r>
    <r>
      <rPr>
        <sz val="11"/>
        <color rgb="FF000000"/>
        <rFont val="Calibri Light"/>
        <family val="2"/>
      </rPr>
      <t>: Informe del COE Salud de DIGERD y los EMED de las  DIRIS/DIRESAS/GERESAS, DIREs, Redes de Salud, Hospitales e Institutos.</t>
    </r>
  </si>
  <si>
    <r>
      <rPr>
        <b/>
        <sz val="11"/>
        <color theme="1"/>
        <rFont val="Calibri Light"/>
        <family val="2"/>
      </rPr>
      <t>Finalidad “0315290 Intervención de la gestión del riesgo de desastres frente a COVID-19”</t>
    </r>
    <r>
      <rPr>
        <sz val="11"/>
        <color theme="1"/>
        <rFont val="Calibri Light"/>
        <family val="2"/>
      </rPr>
      <t xml:space="preserve">
La finalidad tiene como propósito contribuir para garantizar el acceso a la salud ante la sobredemanda de atención médica por parte de la población en regiones priorizadas según el mapa de incidencia de casos y de acuerdo con el nivel de alerta sanitaria por COVID-19 y que requiera tener acceso oportuno a los servicios de salud del tipo ambulatorio, hospitalario y cuidados críticos.
En este marco, se realizan intervenciones en salud para la atención médica de casos por COVID-19, a fin de fortalecer la capacidad de respuesta de los Establecimientos de Salud a Nivel Nacional, cuando estos se encuentren afectados en su capacidad operativa y/o funcional, coadyuvando así, a la disminución de la sobredemanda y a la mejora del acceso de las personas afectadas por COVID-19 para su atención continua, oportuna y de calidad.</t>
    </r>
  </si>
  <si>
    <r>
      <rPr>
        <b/>
        <sz val="11"/>
        <color rgb="FF000000"/>
        <rFont val="Calibri Light"/>
        <family val="2"/>
      </rPr>
      <t xml:space="preserve">La presente actividad estará programada por aquellas Regiones priorizadas según la determinación del Nivel de riesgo por COVID-19 vigente.
</t>
    </r>
    <r>
      <rPr>
        <sz val="11"/>
        <color rgb="FF000000"/>
        <rFont val="Calibri Light"/>
        <family val="2"/>
      </rPr>
      <t xml:space="preserve">
Criterio de Programación: 
Se realizará 12 intervenciones en total a nivel nacional, distrubuidas de la siguiente manera.
- DIGERD, 6 intervenciones anuales dirigidas a las regiones priorizadas de acuerdo con el nivel de alerta sanitaria por COVID-19 a nivel nacional.
- DIRESA/GERESA/DIRIS/DISAs/Redes, 4 intervenciones anuales dirigidas a las zonas priorizadas de acuerdo con el nivel de alerta sanitaria por COVID-19.
- Hospitales o la unidad ejecutora correspondiente, 2 intervenciones anuales dirigidas a las zonas priorizadas de acuerdo con el nivel de alerta sanitaria por COVID-19.
</t>
    </r>
    <r>
      <rPr>
        <b/>
        <sz val="11"/>
        <color rgb="FF000000"/>
        <rFont val="Calibri Light"/>
        <family val="2"/>
      </rPr>
      <t xml:space="preserve">Criterio de Priorización:
- Establecimientos de Salud afectados en su capacidad operativa y/o funcional, con mayor reporte de casos según el mapa de incidencia y ubicados en los departamentos declarados con nivel de alerta sanitaria de “Muy Alto” y “Extremo”  por COVID-19 a nivel nacional. </t>
    </r>
  </si>
  <si>
    <r>
      <t xml:space="preserve">1. Contar con un plan de intervención de GRD frente al COVID-19, aprobado por Resolución Directoral y considerando el modelo operacional de la finalidad 0315290.
2. Contar con informe técnico el cual contiene las intervenciones realizadas considerando el modelo operacional de la finalidad 0315290.
</t>
    </r>
    <r>
      <rPr>
        <b/>
        <sz val="11"/>
        <color rgb="FF000000"/>
        <rFont val="Calibri Light"/>
        <family val="2"/>
      </rPr>
      <t>Fuente</t>
    </r>
    <r>
      <rPr>
        <sz val="11"/>
        <color rgb="FF000000"/>
        <rFont val="Calibri Light"/>
        <family val="2"/>
      </rPr>
      <t>: 
- Sistema de Registro de Eventos de Emergencias y Desastres (SIREED)
- Sistema Integrado para COVID-19 (SICOVID-19)
- Sala situacional de COVID-19 del Ministerio de Salud. 
Link: https://covid19.minsa.gob.pe/sala_situacional.asp
-Reportes de los Centros de Operaciones de Emergencia (COE Salud) y de los Espacios de Monitoreo de emergencias y desastres (EMED Salud).</t>
    </r>
  </si>
  <si>
    <r>
      <t xml:space="preserve">1. Contar con Documento Técnico sobre el desarrollo de la investigación, el desarrollo tecnológico o la innovación en materia de GRD, aprobado con Resolución Directoral.
</t>
    </r>
    <r>
      <rPr>
        <b/>
        <sz val="11"/>
        <color rgb="FF000000"/>
        <rFont val="Calibri Light"/>
        <family val="2"/>
      </rPr>
      <t xml:space="preserve">
Fuente: </t>
    </r>
    <r>
      <rPr>
        <sz val="11"/>
        <color rgb="FF000000"/>
        <rFont val="Calibri Light"/>
        <family val="2"/>
      </rPr>
      <t>Base de datos de DIGERD/INS
Bases de datos de  CENEPRED - Sistema de Información para la Gestión del Riesgo de Desastres – SIGRID</t>
    </r>
  </si>
  <si>
    <r>
      <t xml:space="preserve">La actividad consiste en brindar el servicio de formación y capacitación en materia de Gestión de Riesgo de Desastres y adaptación al cambio climático a decisores políticos, alta gerencia, gerencia media, especialistas y operarios de base en materia de gestión del riesgo de desastres de los tres niveles de gobierno, para lo cual las entidades conformantes del SINAGERD, desarrollarán niveles de formación, con la finalidad de contribuir a la implementación de la Política Nacional de Gestión de Riesgo de Desastres.
La actividad está compuesta por 3 tareas: Tarea 1. Planificar la Intervención, Tarea 2. Diseñar y Preparar la Formación y/o Capacitación, y Tarea 3. Ejecutar de la Formación y/o Capacitación
</t>
    </r>
    <r>
      <rPr>
        <b/>
        <sz val="11"/>
        <color theme="1"/>
        <rFont val="Calibri Light"/>
        <family val="2"/>
      </rPr>
      <t xml:space="preserve">Formación básica
</t>
    </r>
    <r>
      <rPr>
        <sz val="11"/>
        <color theme="1"/>
        <rFont val="Calibri Light"/>
        <family val="2"/>
      </rPr>
      <t xml:space="preserve">Conceptos básicos de la Gestión del Riesgo de Desastres. SINAGERD - Gestión Prospectiva, Correctiva y Reactiva del Riesgo para el personal de salud, Amenazas, Vulnerabilidades y Riesgo en Salud, Simulacros en las Instituciones de Salud, Hospitales Seguros, Cambio Climático y los efectos en la Salud.
</t>
    </r>
    <r>
      <rPr>
        <b/>
        <sz val="11"/>
        <color theme="1"/>
        <rFont val="Calibri Light"/>
        <family val="2"/>
      </rPr>
      <t>Formación especializada</t>
    </r>
    <r>
      <rPr>
        <sz val="11"/>
        <color theme="1"/>
        <rFont val="Calibri Light"/>
        <family val="2"/>
      </rPr>
      <t xml:space="preserve"> 
Evaluación de Daños y Análisis de Necesidades – EDAN- PERÚ enfocado al sector salud, Centro de Operaciones de Emergencia en Salud– COE SALUD, Equipos médicos de emergencia (EMT), Planeamiento Hospitalario, Sistema de Comando de Incidentes, Gestión de Restos Humanos, Evaluación mediante el Índice de Seguridad Hospitalario, Estimación del Riesgo en Salud, Planeamiento en el marco de los procesos de la Gestión del Riesgo de Desastres en el Sector Salud, Programas presupuestales en el marco de la Gestión del Riesgo de Desastres en el Sector Salud, Cambio Climático con enfoque en GRD, Apoyo Psicosocial en emergencias por desastres, Ayuda Humanitaria (Cluster Salud), Sismo resistencia y Seguridad hospitalaria.</t>
    </r>
  </si>
  <si>
    <r>
      <t xml:space="preserve">1. Contar con la Base de datos de las personas capacitadas,  en temas de formación básica y/o formación especializada, según el Formato remitido por la DIGERD.
2. Contar con Informe sobre el desarrollo de la actividad, según lo establecido en las Definiciones Operacionales del PP068 del año en curso, conteniendo la evidencia del registro de asistencia al 100%, los resultados de pre y post tests realizados, y con la evaluación realizada considerando que la nota mínima aprobatoria es 14.
2. Las capacitaciones deben ser realizadas bajo un programación o Plan de trabajo de Capacitación anual, con la temática establecida según los modelos operacionales del PP0068 del año en curso.
</t>
    </r>
    <r>
      <rPr>
        <b/>
        <sz val="11"/>
        <color rgb="FF000000"/>
        <rFont val="Calibri Light"/>
        <family val="2"/>
      </rPr>
      <t>Fuente</t>
    </r>
    <r>
      <rPr>
        <sz val="11"/>
        <color rgb="FF000000"/>
        <rFont val="Calibri Light"/>
        <family val="2"/>
      </rPr>
      <t>: 
- Informe de DIGERD, Direcciones/Unidades de Defensa y/o Gestión de Riesgos (o las que haga sus veces) de las DIRESAS/GERESAS, DISAs,DIRES, Redes de Salud y Hospitales.
- Registro Nacional de Instituciones Prestadoras de Servicios de Salud (RENIPRESS).
- Observatorio de Recursos Humanos en Salud.</t>
    </r>
  </si>
  <si>
    <r>
      <rPr>
        <b/>
        <u/>
        <sz val="11"/>
        <rFont val="Calibri Light"/>
        <family val="2"/>
      </rPr>
      <t xml:space="preserve">Variable:
Personas de comunidad entrenada, a través de talleres de 4 a 5 días
NIVEL NACIONAL
</t>
    </r>
    <r>
      <rPr>
        <b/>
        <sz val="11"/>
        <rFont val="Calibri Light"/>
        <family val="2"/>
      </rPr>
      <t>DIRIS</t>
    </r>
    <r>
      <rPr>
        <sz val="11"/>
        <rFont val="Calibri Light"/>
        <family val="2"/>
      </rPr>
      <t xml:space="preserve">
30 personas por comunidad y a su vez se prioriza, al menos una comunidad por el 100% en los establecimientos de salud I-4 y I-3 de la jurisdicción priorizados por eventos recurrentes, duración mínima de 16 horas distribuidas en un periodo de 02 a 04 días, y podrán brindarse en forma secuencial y complementaria.
</t>
    </r>
    <r>
      <rPr>
        <b/>
        <u/>
        <sz val="11"/>
        <rFont val="Calibri Light"/>
        <family val="2"/>
      </rPr>
      <t xml:space="preserve">NIVEL REGIONAL
</t>
    </r>
    <r>
      <rPr>
        <b/>
        <sz val="11"/>
        <rFont val="Calibri Light"/>
        <family val="2"/>
      </rPr>
      <t xml:space="preserve">DIRESAs GERESA DISAS DIRIS con Establecimientos de Salud, Redes de Salud
</t>
    </r>
    <r>
      <rPr>
        <sz val="11"/>
        <rFont val="Calibri Light"/>
        <family val="2"/>
      </rPr>
      <t>30 personas por comunidad y a su vez se prioriza, al menos una comunidad por el 100% en los establecimientos de salud I-4 y I-3 de la jurisdicción priorizados por eventos recurrentes, duración mínima de 16 horas distribuidas en un periodo de 02 a 04 días, y podrán brindarse en forma secuencial y complementaria.
Nota: Toda capacitación y/o entrenamiento deberá contar con el Registro de los participantes de las comunidades. El Registro de participantes deberá ser sistematizado por cada institución responsable de desarrollar la tarea y remitido posteriormente a la autoridad responsable de monitorizar y supervisar la ejecución de esta tarea, en el marco de las competencias de cada institución.</t>
    </r>
  </si>
  <si>
    <r>
      <t xml:space="preserve">1. Contar con un Registro actualizado anual de las  personas capacitadas en los Talleres de entrenamiento en la comunidad.
2. La Temática de los talleres de entrenamiento a la comunidad realizados se encuentran acorde a lo dispuesto en las Definiciones Operacionales del PP068 del año en curso, considerando por ejemplo: Elaboración de mapas comunitarios de riesgos, Taller para la identificación e información sobre peligros,  Taller de apoyo en el triaje y manejo de víctimas en masa,  Primeros auxilios,  Plan Familiar de Emergencia, Rutas de evacuación y procedimientos de respuesta (Simulacros), entre otros.
3. El Taller es realizado por el personal, capacitado en materia de GRD, de la Unidad de Gestión del Riesgo de la Unidad Ejecutora y personal de salud del Establecimiento de Salud de la jurisdicción, conforme a las definiciones operacionales.
4. Cuenta con el Informe técnico, el cual adjunta la evidencia correspondiente como: lista de asistentes, temática desarrollada, y  duración del Taller (2 días).
</t>
    </r>
    <r>
      <rPr>
        <b/>
        <sz val="11"/>
        <color rgb="FF000000"/>
        <rFont val="Calibri Light"/>
        <family val="2"/>
      </rPr>
      <t>Fuente</t>
    </r>
    <r>
      <rPr>
        <sz val="11"/>
        <color rgb="FF000000"/>
        <rFont val="Calibri Light"/>
        <family val="2"/>
      </rPr>
      <t>: Informes consolidados en las Oficinas y/o coordinaciones de Defensa Nacional, Centros de Prevención y Control de Emergencias y Desastres o Unidades de Gestión del Riesgo de Desastres de las Redes de salud, Hospitales, DIRESAS/GERESAS.</t>
    </r>
  </si>
  <si>
    <r>
      <t xml:space="preserve">Variable: 
Estudios nacionales de análisis de vulnerabilidad cuantitativos.
Regla de Cálculo: 
Los EESS de alta complejidad (Categoría III-1 y III-2 y III-E) priorizados
</t>
    </r>
    <r>
      <rPr>
        <b/>
        <u/>
        <sz val="11"/>
        <color rgb="FF000000"/>
        <rFont val="Calibri Light"/>
        <family val="2"/>
      </rPr>
      <t xml:space="preserve">NIVEL NACIONAL
</t>
    </r>
    <r>
      <rPr>
        <b/>
        <sz val="11"/>
        <color rgb="FF000000"/>
        <rFont val="Calibri Light"/>
        <family val="2"/>
      </rPr>
      <t>MINSA, DIGERD</t>
    </r>
    <r>
      <rPr>
        <sz val="11"/>
        <color rgb="FF000000"/>
        <rFont val="Calibri Light"/>
        <family val="2"/>
      </rPr>
      <t xml:space="preserve">
Estudios nacionales de análisis de vulnerabilidad cuantitativos. EESS de alta complejidad (Categoría III-1 y III-2 y III-E) priorizados.
</t>
    </r>
    <r>
      <rPr>
        <b/>
        <sz val="11"/>
        <color rgb="FF000000"/>
        <rFont val="Calibri Light"/>
        <family val="2"/>
      </rPr>
      <t xml:space="preserve">DIRIS LIMA SUR, DIRIS LIMA NORTE, DIRIS LIMA CENTRO Y DIRIS LIMA ESTE
</t>
    </r>
    <r>
      <rPr>
        <sz val="11"/>
        <color rgb="FF000000"/>
        <rFont val="Calibri Light"/>
        <family val="2"/>
      </rPr>
      <t xml:space="preserve">Estudios de análisis de vulnerabilidad cualitativos. Estudios de análisis de vulnerabilidad cualitativos al 100% de establecimientos de salud, de acuerdo a la siguiente condición: 01 estudio (ISH) anual posterior a la última evaluación para la categoría C, cada dos años para la categoría B y cada tres para la categoría A.
</t>
    </r>
    <r>
      <rPr>
        <b/>
        <sz val="11"/>
        <color rgb="FF000000"/>
        <rFont val="Calibri Light"/>
        <family val="2"/>
      </rPr>
      <t>Hospitales e Institutos</t>
    </r>
    <r>
      <rPr>
        <sz val="11"/>
        <color rgb="FF000000"/>
        <rFont val="Calibri Light"/>
        <family val="2"/>
      </rPr>
      <t xml:space="preserve">
Estudios de análisis de vulnerabilidad cualitativos. Estudios de análisis de vulnerabilidad cualitativos de acuerdo a la siguiente condición: 01 estudio (ISH) anual posterior a la última evaluación para la categoría C, cada dos años para la categoría B y cada tres para la categoría A.
</t>
    </r>
    <r>
      <rPr>
        <b/>
        <u/>
        <sz val="11"/>
        <color rgb="FF000000"/>
        <rFont val="Calibri Light"/>
        <family val="2"/>
      </rPr>
      <t>NIVEL REGIONAL</t>
    </r>
    <r>
      <rPr>
        <sz val="11"/>
        <color rgb="FF000000"/>
        <rFont val="Calibri Light"/>
        <family val="2"/>
      </rPr>
      <t xml:space="preserve">
</t>
    </r>
    <r>
      <rPr>
        <b/>
        <sz val="11"/>
        <color rgb="FF000000"/>
        <rFont val="Calibri Light"/>
        <family val="2"/>
      </rPr>
      <t xml:space="preserve">DIRESA/GERESA/DISA (con EESS asignados) y Redes de Salud
</t>
    </r>
    <r>
      <rPr>
        <sz val="11"/>
        <color rgb="FF000000"/>
        <rFont val="Calibri Light"/>
        <family val="2"/>
      </rPr>
      <t xml:space="preserve">Estudios de análisis de vulnerabilidad cualitativos. Estudios de análisis de vulnerabilidad cualitativos al 100% de establecimientos de salud priorizados, de mayor concentración poblacional y de ubicación estratégica, de acuerdo a la siguiente condición: 01 estudio (ISH) anual posterior a la última evaluación para la categoría C, cada dos años para la categoría B y cada tres para la categoría A.
</t>
    </r>
    <r>
      <rPr>
        <b/>
        <sz val="11"/>
        <color rgb="FF000000"/>
        <rFont val="Calibri Light"/>
        <family val="2"/>
      </rPr>
      <t>Hospitales e Institutos</t>
    </r>
    <r>
      <rPr>
        <sz val="11"/>
        <color rgb="FF000000"/>
        <rFont val="Calibri Light"/>
        <family val="2"/>
      </rPr>
      <t xml:space="preserve">
Estudios de análisis de vulnerabilidad cualitativos. Estudios de análisis de vulnerabilidad cualitativos de acuerdo a la siguiente condición: 01 estudio (ISH) anual posterior a la última evaluación para la categoría C, cada dos años para la categoría B y cada tres para la categoría A.</t>
    </r>
  </si>
  <si>
    <r>
      <t xml:space="preserve">1. Contar el Documento Técnico sobre el Estudio de vulnerabilidad realizados por la Unidad Ejecutora, con la metodología cualitativa adaptada de la OMS, por los profesionales especialistas en Gestión de Riesgos de Desastres capacitados en la elaboración de ISH (Equipo Multidisciplinar: Integrado por lo menor por un Ingeniero o Arquitecto y Profesional de la salud con conocimiento en GRD), y acorde a las definiciones operacionales del PP0068 del año en curso; con la evidencia de su socialización a la DIGERD.
</t>
    </r>
    <r>
      <rPr>
        <b/>
        <sz val="11"/>
        <color rgb="FF000000"/>
        <rFont val="Calibri Light"/>
        <family val="2"/>
      </rPr>
      <t>Fuente</t>
    </r>
    <r>
      <rPr>
        <sz val="11"/>
        <color rgb="FF000000"/>
        <rFont val="Calibri Light"/>
        <family val="2"/>
      </rPr>
      <t>: Informe de DIGERD, Direcciones/Unidades de Defensa y/o Gestión de Riesgos (o las que haga sus veces) de las DIRESAS/GERESAS, DISAs, Redes de Salud y Hospitales. Registro Nacional de Instituciones Prestadoras de Servicios de Salud (RENIPRESS).</t>
    </r>
  </si>
  <si>
    <r>
      <t>Variable: 
Establecimientos de Salud con intervenciones de seguridad</t>
    </r>
    <r>
      <rPr>
        <b/>
        <u/>
        <sz val="11"/>
        <color rgb="FF000000"/>
        <rFont val="Calibri Light"/>
        <family val="2"/>
      </rPr>
      <t xml:space="preserve">
Nivel Nacional</t>
    </r>
    <r>
      <rPr>
        <sz val="11"/>
        <color rgb="FF000000"/>
        <rFont val="Calibri Light"/>
        <family val="2"/>
      </rPr>
      <t xml:space="preserve">
Establecimientos de Salud con intervenciones de seguridad. 
</t>
    </r>
    <r>
      <rPr>
        <b/>
        <sz val="11"/>
        <color rgb="FF000000"/>
        <rFont val="Calibri Light"/>
        <family val="2"/>
      </rPr>
      <t>DIRIS Lima Metropolitana</t>
    </r>
    <r>
      <rPr>
        <sz val="11"/>
        <color rgb="FF000000"/>
        <rFont val="Calibri Light"/>
        <family val="2"/>
      </rPr>
      <t xml:space="preserve">
- Una intervención semestral como mínimo en el 100% de los Establecimientos de Salud de categorización mayor a I-3, I-4, en los servicios críticos y vitales en base al Estudio de vulnerabilidad.
</t>
    </r>
    <r>
      <rPr>
        <b/>
        <sz val="11"/>
        <color rgb="FF000000"/>
        <rFont val="Calibri Light"/>
        <family val="2"/>
      </rPr>
      <t>Hospitales Nacionales /Institutos (Unidades Ejecutoras)</t>
    </r>
    <r>
      <rPr>
        <sz val="11"/>
        <color rgb="FF000000"/>
        <rFont val="Calibri Light"/>
        <family val="2"/>
      </rPr>
      <t xml:space="preserve">
- Una intervención como mínimo en los servicios críticos y vitales, en base al Estudio de vulnerabilidad. Dirección de Sanidad MINDEF, Comando de Salud y Direcciones de salud de las Instituciones Armadas.
</t>
    </r>
    <r>
      <rPr>
        <b/>
        <u/>
        <sz val="11"/>
        <color rgb="FF000000"/>
        <rFont val="Calibri Light"/>
        <family val="2"/>
      </rPr>
      <t xml:space="preserve">
Nivel Regional</t>
    </r>
    <r>
      <rPr>
        <b/>
        <sz val="11"/>
        <color rgb="FF000000"/>
        <rFont val="Calibri Light"/>
        <family val="2"/>
      </rPr>
      <t xml:space="preserve">
DIRESAs/GERESAs/ DIREs/ con EESS asignado y Redes de Salud (Unidades Ejecutoras)
</t>
    </r>
    <r>
      <rPr>
        <sz val="11"/>
        <color rgb="FF000000"/>
        <rFont val="Calibri Light"/>
        <family val="2"/>
      </rPr>
      <t xml:space="preserve">- Una intervención semestral como mínimo en el 100% de los Establecimientos de Salud de categorización mayor a I-3, I-4, en los servicios críticos y vitales, en base al Estudio de vulnerabilidad.
</t>
    </r>
    <r>
      <rPr>
        <b/>
        <sz val="11"/>
        <color rgb="FF000000"/>
        <rFont val="Calibri Light"/>
        <family val="2"/>
      </rPr>
      <t>Hospitales Regionales /Institutos (Unidades Ejecutoras)</t>
    </r>
    <r>
      <rPr>
        <sz val="11"/>
        <color rgb="FF000000"/>
        <rFont val="Calibri Light"/>
        <family val="2"/>
      </rPr>
      <t xml:space="preserve">
- Una intervención como mínimo en los servicios críticos y vitales, en base al Estudio de vulnerabilidad.</t>
    </r>
  </si>
  <si>
    <r>
      <t xml:space="preserve">1. Contar con los términos de referencia para la contratación de servicios elaborados de acuerdo a la priorización realizada en base a estudios ISH previos y planificación de intervenciones.
2. Contar con Informe sobre la intervención realizada, el cual considera lo siguiente:
- El Hospital/Institutos realiza intervenciones  en los servicios críticos y vitales priorizados en base al resultados de los estudios de vulnerabilidad y planificación de intervenciones.
- La DIRESA/ GERESA/ DIRIS/DISA/Red de Salud/realiza intervenciones en Establecimientos de Salud priorizados en base al resultados de los estudios de vulnerabilidad y planificación de intervenciones.
- En caso que el Establecimiento de Salud no tenga Estudios de Vulnerabilidad, la intervención se realiza priorizando la Ficha EDAN.
- Las intervenciones realizadas han modificado, de forma positiva, el resultado del Estudio de Vulnerabilidad previo.
</t>
    </r>
    <r>
      <rPr>
        <b/>
        <sz val="11"/>
        <color rgb="FF000000"/>
        <rFont val="Calibri Light"/>
        <family val="2"/>
      </rPr>
      <t>Fuente</t>
    </r>
    <r>
      <rPr>
        <sz val="11"/>
        <color rgb="FF000000"/>
        <rFont val="Calibri Light"/>
        <family val="2"/>
      </rPr>
      <t>: DIGERD, Unidades de Gestión de Riesgos (o las que haga sus veces) de las DIRESAs/GERESAs/DISAs, Redes, Institutos y Hospitales.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</si>
</sst>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b/>
      <sz val="11"/>
      <color rgb="FF000000"/>
      <name val="Calibri Light"/>
      <family val="2"/>
    </font>
    <font>
      <sz val="11"/>
      <color rgb="FF000000"/>
      <name val="Calibri Light"/>
      <family val="2"/>
    </font>
    <font>
      <b/>
      <sz val="11"/>
      <color rgb="FF002060"/>
      <name val="Calibri Light"/>
      <family val="2"/>
    </font>
    <font>
      <b/>
      <sz val="11"/>
      <color rgb="FFFFE593"/>
      <name val="Calibri Light"/>
      <family val="2"/>
    </font>
    <font>
      <sz val="11"/>
      <name val="Calibri Light"/>
      <family val="2"/>
    </font>
    <font>
      <sz val="11"/>
      <color theme="1"/>
      <name val="Calibri Light"/>
      <family val="2"/>
    </font>
    <font>
      <b/>
      <sz val="11"/>
      <color theme="1"/>
      <name val="Calibri Light"/>
      <family val="2"/>
    </font>
    <font>
      <b/>
      <u/>
      <sz val="11"/>
      <color rgb="FF000000"/>
      <name val="Calibri Light"/>
      <family val="2"/>
    </font>
    <font>
      <b/>
      <u/>
      <sz val="11"/>
      <color theme="1"/>
      <name val="Calibri Light"/>
      <family val="2"/>
    </font>
    <font>
      <b/>
      <u/>
      <sz val="11"/>
      <name val="Calibri Light"/>
      <family val="2"/>
    </font>
    <font>
      <b/>
      <sz val="11"/>
      <name val="Calibri Light"/>
      <family val="2"/>
    </font>
  </fonts>
  <fills count="24">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4" tint="0.39997558519241921"/>
        <bgColor rgb="FF002060"/>
      </patternFill>
    </fill>
    <fill>
      <patternFill patternType="solid">
        <fgColor rgb="FF0070C0"/>
        <bgColor rgb="FF002060"/>
      </patternFill>
    </fill>
    <fill>
      <patternFill patternType="solid">
        <fgColor theme="8" tint="0.39997558519241921"/>
        <bgColor rgb="FF002060"/>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bottom style="thin">
        <color indexed="64"/>
      </bottom>
      <diagonal/>
    </border>
  </borders>
  <cellStyleXfs count="1">
    <xf numFmtId="0" fontId="0" fillId="0" borderId="0"/>
  </cellStyleXfs>
  <cellXfs count="204">
    <xf numFmtId="0" fontId="0" fillId="0" borderId="0" xfId="0" applyFont="1" applyAlignment="1"/>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0" fillId="0" borderId="0" xfId="0" applyFont="1" applyAlignment="1">
      <alignment wrapText="1"/>
    </xf>
    <xf numFmtId="0" fontId="0" fillId="0" borderId="1" xfId="0" applyFont="1" applyBorder="1" applyAlignment="1"/>
    <xf numFmtId="0" fontId="6" fillId="7" borderId="1" xfId="0" applyFont="1" applyFill="1" applyBorder="1" applyAlignment="1">
      <alignment horizontal="center" vertical="center" wrapText="1"/>
    </xf>
    <xf numFmtId="0" fontId="0" fillId="0" borderId="1" xfId="0" applyFont="1" applyBorder="1" applyAlignment="1">
      <alignment horizontal="right"/>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49" fontId="6" fillId="0" borderId="1" xfId="0" applyNumberFormat="1" applyFont="1" applyBorder="1" applyAlignment="1">
      <alignment horizontal="center" vertical="center" wrapText="1"/>
    </xf>
    <xf numFmtId="0" fontId="0" fillId="0" borderId="0" xfId="0" applyFont="1" applyAlignment="1"/>
    <xf numFmtId="0" fontId="6" fillId="7" borderId="1" xfId="0" applyFont="1" applyFill="1" applyBorder="1" applyAlignment="1">
      <alignment horizontal="center" vertical="center" wrapText="1"/>
    </xf>
    <xf numFmtId="0" fontId="14" fillId="8" borderId="1" xfId="0" applyFont="1" applyFill="1" applyBorder="1" applyAlignment="1">
      <alignment horizontal="center"/>
    </xf>
    <xf numFmtId="0" fontId="13" fillId="8" borderId="1" xfId="0" applyFont="1" applyFill="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applyAlignment="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0" borderId="1" xfId="0" applyFont="1" applyBorder="1" applyAlignment="1">
      <alignment horizontal="center" vertical="center"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applyAlignment="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0" fillId="0" borderId="0" xfId="0" applyFont="1" applyAlignment="1">
      <alignment horizontal="left"/>
    </xf>
    <xf numFmtId="0" fontId="0" fillId="0" borderId="0" xfId="0" applyFont="1" applyAlignment="1"/>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0" fillId="0" borderId="9" xfId="0" applyFont="1" applyBorder="1" applyAlignment="1"/>
    <xf numFmtId="0" fontId="0" fillId="0" borderId="10" xfId="0" applyFont="1" applyBorder="1" applyAlignment="1"/>
    <xf numFmtId="0" fontId="0" fillId="0" borderId="9" xfId="0" pivotButton="1" applyFont="1" applyBorder="1" applyAlignment="1"/>
    <xf numFmtId="0" fontId="0" fillId="0" borderId="11" xfId="0" applyFont="1" applyBorder="1" applyAlignment="1"/>
    <xf numFmtId="0" fontId="0" fillId="0" borderId="12" xfId="0" applyFont="1" applyBorder="1" applyAlignment="1"/>
    <xf numFmtId="0" fontId="0" fillId="0" borderId="9" xfId="0" applyNumberFormat="1" applyFont="1" applyBorder="1" applyAlignment="1"/>
    <xf numFmtId="0" fontId="0" fillId="0" borderId="12" xfId="0" applyNumberFormat="1" applyFont="1" applyBorder="1" applyAlignment="1"/>
    <xf numFmtId="0" fontId="0" fillId="0" borderId="13" xfId="0" applyFont="1" applyBorder="1" applyAlignment="1"/>
    <xf numFmtId="0" fontId="0" fillId="0" borderId="14" xfId="0" applyFont="1" applyBorder="1" applyAlignment="1"/>
    <xf numFmtId="0" fontId="0" fillId="0" borderId="14" xfId="0" applyNumberFormat="1" applyFont="1" applyBorder="1" applyAlignment="1"/>
    <xf numFmtId="0" fontId="0" fillId="0" borderId="15" xfId="0" applyNumberFormat="1" applyFont="1" applyBorder="1" applyAlignment="1"/>
    <xf numFmtId="0" fontId="0" fillId="0" borderId="16" xfId="0" applyFont="1" applyBorder="1" applyAlignment="1"/>
    <xf numFmtId="0" fontId="0" fillId="0" borderId="17" xfId="0" applyFont="1" applyBorder="1" applyAlignment="1"/>
    <xf numFmtId="0" fontId="0" fillId="0" borderId="16" xfId="0" applyNumberFormat="1" applyFont="1" applyBorder="1" applyAlignment="1"/>
    <xf numFmtId="0" fontId="0" fillId="0" borderId="18" xfId="0" applyNumberFormat="1" applyFont="1" applyBorder="1" applyAlignment="1"/>
    <xf numFmtId="0" fontId="0" fillId="0" borderId="19" xfId="0" pivotButton="1" applyFont="1" applyBorder="1" applyAlignment="1"/>
    <xf numFmtId="0" fontId="0" fillId="0" borderId="19" xfId="0" applyFont="1" applyBorder="1" applyAlignment="1"/>
    <xf numFmtId="0" fontId="34" fillId="0" borderId="0" xfId="0" applyFont="1" applyAlignment="1"/>
    <xf numFmtId="0" fontId="35" fillId="0" borderId="0" xfId="0" applyFont="1" applyAlignment="1">
      <alignment horizontal="justify" vertical="center" wrapText="1"/>
    </xf>
    <xf numFmtId="0" fontId="35" fillId="0" borderId="0" xfId="0" applyFont="1" applyAlignment="1"/>
    <xf numFmtId="0" fontId="35" fillId="0" borderId="0" xfId="0" applyFont="1" applyAlignment="1">
      <alignment horizontal="justify" vertical="center"/>
    </xf>
    <xf numFmtId="0" fontId="35" fillId="0" borderId="0" xfId="0" applyFont="1" applyAlignment="1">
      <alignment horizontal="center" vertical="center"/>
    </xf>
    <xf numFmtId="0" fontId="35" fillId="0" borderId="0" xfId="0" applyFont="1" applyAlignment="1">
      <alignment horizontal="center"/>
    </xf>
    <xf numFmtId="0" fontId="36" fillId="22" borderId="8" xfId="0" applyFont="1" applyFill="1" applyBorder="1" applyAlignment="1">
      <alignment horizontal="center" vertical="center" wrapText="1"/>
    </xf>
    <xf numFmtId="0" fontId="36" fillId="20" borderId="8" xfId="0" applyFont="1" applyFill="1" applyBorder="1" applyAlignment="1">
      <alignment horizontal="center" vertical="center" wrapText="1"/>
    </xf>
    <xf numFmtId="49" fontId="37" fillId="21" borderId="8" xfId="0" applyNumberFormat="1" applyFont="1" applyFill="1" applyBorder="1" applyAlignment="1">
      <alignment horizontal="center" vertical="center" wrapText="1"/>
    </xf>
    <xf numFmtId="0" fontId="37" fillId="21" borderId="8" xfId="0" applyFont="1" applyFill="1" applyBorder="1" applyAlignment="1">
      <alignment horizontal="center" vertical="center" wrapText="1"/>
    </xf>
    <xf numFmtId="0" fontId="35" fillId="0" borderId="0" xfId="0" applyFont="1" applyBorder="1" applyAlignment="1">
      <alignment horizontal="center"/>
    </xf>
    <xf numFmtId="49" fontId="35" fillId="0" borderId="8" xfId="0" applyNumberFormat="1" applyFont="1" applyBorder="1" applyAlignment="1">
      <alignment horizontal="justify" vertical="center" wrapText="1"/>
    </xf>
    <xf numFmtId="0" fontId="35" fillId="0" borderId="8" xfId="0" applyFont="1" applyBorder="1" applyAlignment="1">
      <alignment horizontal="justify"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vertical="center" wrapText="1"/>
    </xf>
    <xf numFmtId="0" fontId="38" fillId="0" borderId="8" xfId="0" applyFont="1" applyFill="1" applyBorder="1" applyAlignment="1" applyProtection="1">
      <alignment horizontal="center"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vertical="center" wrapText="1"/>
    </xf>
    <xf numFmtId="0" fontId="38" fillId="0" borderId="8" xfId="0" applyFont="1" applyFill="1" applyBorder="1" applyAlignment="1" applyProtection="1">
      <alignment horizontal="center" vertical="center" wrapText="1"/>
    </xf>
    <xf numFmtId="0" fontId="38" fillId="0" borderId="8" xfId="0" applyFont="1" applyFill="1" applyBorder="1" applyAlignment="1" applyProtection="1">
      <alignment horizontal="justify" vertical="center" wrapText="1"/>
    </xf>
    <xf numFmtId="0" fontId="39" fillId="0" borderId="8" xfId="0" applyFont="1" applyFill="1" applyBorder="1" applyAlignment="1">
      <alignment horizontal="justify" vertical="center" wrapText="1"/>
    </xf>
    <xf numFmtId="0" fontId="35" fillId="0" borderId="8" xfId="0" applyFont="1" applyFill="1" applyBorder="1" applyAlignment="1">
      <alignment horizontal="justify" vertical="center" wrapText="1"/>
    </xf>
    <xf numFmtId="0" fontId="35" fillId="0" borderId="8" xfId="0" applyFont="1" applyFill="1" applyBorder="1" applyAlignment="1">
      <alignment horizontal="left" vertical="center" wrapText="1"/>
    </xf>
    <xf numFmtId="0" fontId="35" fillId="23" borderId="8" xfId="0" applyFont="1" applyFill="1" applyBorder="1" applyAlignment="1">
      <alignment horizontal="justify" vertical="center" wrapText="1"/>
    </xf>
    <xf numFmtId="0" fontId="35" fillId="23" borderId="8" xfId="0" applyFont="1" applyFill="1" applyBorder="1" applyAlignment="1">
      <alignment horizontal="left" vertical="center" wrapText="1"/>
    </xf>
    <xf numFmtId="0" fontId="38" fillId="0" borderId="8" xfId="0" applyFont="1" applyFill="1" applyBorder="1" applyAlignment="1" applyProtection="1">
      <alignment horizontal="left" vertical="center" wrapText="1"/>
    </xf>
    <xf numFmtId="0" fontId="35" fillId="0" borderId="8" xfId="0" applyFont="1" applyBorder="1" applyAlignment="1">
      <alignment vertical="center" wrapText="1"/>
    </xf>
    <xf numFmtId="0" fontId="34" fillId="23" borderId="8" xfId="0" applyFont="1" applyFill="1" applyBorder="1" applyAlignment="1">
      <alignment horizontal="justify" vertical="center" wrapText="1"/>
    </xf>
    <xf numFmtId="0" fontId="35" fillId="23" borderId="8" xfId="0" applyFont="1" applyFill="1" applyBorder="1" applyAlignment="1">
      <alignment horizontal="left" vertical="center" wrapText="1"/>
    </xf>
    <xf numFmtId="49" fontId="35" fillId="0" borderId="8" xfId="0" applyNumberFormat="1" applyFont="1" applyBorder="1" applyAlignment="1">
      <alignment horizontal="center" vertical="center" wrapText="1"/>
    </xf>
    <xf numFmtId="0" fontId="38" fillId="0" borderId="8" xfId="0" applyFont="1" applyFill="1" applyBorder="1" applyAlignment="1">
      <alignment horizontal="left" vertical="center" wrapText="1"/>
    </xf>
    <xf numFmtId="0" fontId="38" fillId="0" borderId="8" xfId="0" applyFont="1" applyFill="1" applyBorder="1" applyAlignment="1">
      <alignment horizontal="justify" vertical="center" wrapText="1"/>
    </xf>
    <xf numFmtId="0" fontId="35" fillId="0" borderId="8" xfId="0" applyFont="1" applyBorder="1" applyAlignment="1">
      <alignment horizontal="justify" vertical="center" wrapText="1"/>
    </xf>
    <xf numFmtId="0" fontId="35" fillId="0" borderId="0" xfId="0" applyFont="1" applyAlignment="1">
      <alignment wrapText="1"/>
    </xf>
    <xf numFmtId="0" fontId="35" fillId="0" borderId="0" xfId="0" applyFont="1" applyAlignment="1">
      <alignment horizontal="center" vertical="center" wrapText="1"/>
    </xf>
    <xf numFmtId="0" fontId="35" fillId="0" borderId="0" xfId="0" applyFont="1" applyAlignment="1">
      <alignment horizontal="center" wrapText="1"/>
    </xf>
    <xf numFmtId="49" fontId="35" fillId="0" borderId="0" xfId="0" applyNumberFormat="1" applyFont="1" applyAlignment="1">
      <alignment horizontal="center" vertical="center" wrapText="1"/>
    </xf>
    <xf numFmtId="49" fontId="35" fillId="0" borderId="20" xfId="0" applyNumberFormat="1" applyFont="1" applyBorder="1" applyAlignment="1">
      <alignment horizontal="justify" vertical="center" wrapText="1"/>
    </xf>
    <xf numFmtId="0" fontId="35" fillId="0" borderId="20" xfId="0" applyFont="1" applyBorder="1" applyAlignment="1">
      <alignment horizontal="justify" vertical="center" wrapText="1"/>
    </xf>
    <xf numFmtId="0" fontId="35" fillId="0" borderId="20" xfId="0" applyFont="1" applyBorder="1" applyAlignment="1">
      <alignment horizontal="center" vertical="center" wrapText="1"/>
    </xf>
    <xf numFmtId="0" fontId="35" fillId="0" borderId="20" xfId="0" applyFont="1" applyBorder="1" applyAlignment="1">
      <alignment horizontal="left" vertical="center" wrapText="1"/>
    </xf>
    <xf numFmtId="0" fontId="38" fillId="0" borderId="20" xfId="0" applyFont="1" applyFill="1" applyBorder="1" applyAlignment="1" applyProtection="1">
      <alignment horizontal="center" vertical="center" wrapText="1"/>
    </xf>
    <xf numFmtId="0" fontId="38" fillId="0" borderId="20" xfId="0" applyFont="1" applyFill="1" applyBorder="1" applyAlignment="1" applyProtection="1">
      <alignment horizontal="justify" vertical="center" wrapText="1"/>
    </xf>
    <xf numFmtId="0" fontId="39" fillId="0" borderId="20" xfId="0" applyFont="1" applyFill="1" applyBorder="1" applyAlignment="1">
      <alignment horizontal="justify" vertical="center" wrapText="1"/>
    </xf>
    <xf numFmtId="0" fontId="35" fillId="0" borderId="20" xfId="0" applyFont="1" applyFill="1" applyBorder="1" applyAlignment="1">
      <alignment horizontal="justify" vertical="center" wrapText="1"/>
    </xf>
    <xf numFmtId="0" fontId="35" fillId="0" borderId="20" xfId="0" applyFont="1" applyFill="1" applyBorder="1" applyAlignment="1">
      <alignment horizontal="left" vertical="center" wrapText="1"/>
    </xf>
    <xf numFmtId="0" fontId="35" fillId="23" borderId="20" xfId="0" applyFont="1" applyFill="1" applyBorder="1" applyAlignment="1">
      <alignment horizontal="justify" vertical="center" wrapText="1"/>
    </xf>
    <xf numFmtId="0" fontId="35" fillId="0" borderId="20" xfId="0" applyFont="1" applyBorder="1" applyAlignment="1">
      <alignment horizontal="center" vertical="center" wrapText="1"/>
    </xf>
    <xf numFmtId="0" fontId="35" fillId="0" borderId="20" xfId="0" applyFont="1" applyBorder="1" applyAlignment="1">
      <alignment horizontal="left" vertical="center" wrapText="1"/>
    </xf>
    <xf numFmtId="0" fontId="38" fillId="0" borderId="2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ORITA" refreshedDate="44302.70380127315" refreshedVersion="7" recordCount="509" xr:uid="{00000000-000A-0000-FFFF-FFFF6B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6"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6"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L7" sqref="L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52" t="s">
        <v>3568</v>
      </c>
      <c r="B1" s="153" t="s">
        <v>3567</v>
      </c>
      <c r="J1" s="2">
        <f>+COUNTIF(J5:J165,"VERDADERO")</f>
        <v>75</v>
      </c>
    </row>
    <row r="3" spans="1:10" ht="14.25" x14ac:dyDescent="0.2">
      <c r="A3" s="137"/>
      <c r="B3" s="138"/>
      <c r="C3" s="138"/>
      <c r="D3" s="139" t="s">
        <v>55</v>
      </c>
      <c r="E3" s="140"/>
    </row>
    <row r="4" spans="1:10" x14ac:dyDescent="0.25">
      <c r="A4" s="139" t="s">
        <v>3</v>
      </c>
      <c r="B4" s="139" t="s">
        <v>5</v>
      </c>
      <c r="C4" s="139" t="s">
        <v>7</v>
      </c>
      <c r="D4" s="137" t="s">
        <v>1094</v>
      </c>
      <c r="E4" s="141" t="s">
        <v>1095</v>
      </c>
      <c r="F4" s="1"/>
      <c r="G4" s="1"/>
      <c r="H4" s="1"/>
      <c r="I4" s="1"/>
      <c r="J4" s="2" t="b">
        <f t="shared" ref="J4:J133" si="0">+D4=E4</f>
        <v>0</v>
      </c>
    </row>
    <row r="5" spans="1:10" x14ac:dyDescent="0.25">
      <c r="A5" s="137" t="s">
        <v>45</v>
      </c>
      <c r="B5" s="137" t="s">
        <v>230</v>
      </c>
      <c r="C5" s="137" t="s">
        <v>232</v>
      </c>
      <c r="D5" s="142">
        <v>1</v>
      </c>
      <c r="E5" s="143">
        <v>3</v>
      </c>
      <c r="F5" s="1"/>
      <c r="G5" s="1"/>
      <c r="H5" s="1"/>
      <c r="I5" s="1"/>
      <c r="J5" s="2" t="b">
        <f t="shared" si="0"/>
        <v>0</v>
      </c>
    </row>
    <row r="6" spans="1:10" x14ac:dyDescent="0.25">
      <c r="A6" s="144"/>
      <c r="B6" s="137" t="s">
        <v>249</v>
      </c>
      <c r="C6" s="137" t="s">
        <v>251</v>
      </c>
      <c r="D6" s="142">
        <v>0</v>
      </c>
      <c r="E6" s="143">
        <v>11</v>
      </c>
      <c r="F6" s="1"/>
      <c r="G6" s="1"/>
      <c r="H6" s="1"/>
      <c r="I6" s="1"/>
      <c r="J6" s="2" t="b">
        <f t="shared" si="0"/>
        <v>0</v>
      </c>
    </row>
    <row r="7" spans="1:10" x14ac:dyDescent="0.25">
      <c r="A7" s="144"/>
      <c r="B7" s="144"/>
      <c r="C7" s="145" t="s">
        <v>362</v>
      </c>
      <c r="D7" s="146">
        <v>0</v>
      </c>
      <c r="E7" s="147">
        <v>2</v>
      </c>
      <c r="F7" s="1"/>
      <c r="G7" s="1"/>
      <c r="H7" s="1"/>
      <c r="I7" s="1"/>
      <c r="J7" s="2" t="b">
        <f t="shared" si="0"/>
        <v>0</v>
      </c>
    </row>
    <row r="8" spans="1:10" x14ac:dyDescent="0.25">
      <c r="A8" s="144"/>
      <c r="B8" s="137" t="s">
        <v>47</v>
      </c>
      <c r="C8" s="137" t="s">
        <v>49</v>
      </c>
      <c r="D8" s="142">
        <v>0</v>
      </c>
      <c r="E8" s="143">
        <v>3</v>
      </c>
      <c r="F8" s="1"/>
      <c r="G8" s="1"/>
      <c r="H8" s="1"/>
      <c r="I8" s="1"/>
      <c r="J8" s="2" t="b">
        <f t="shared" si="0"/>
        <v>0</v>
      </c>
    </row>
    <row r="9" spans="1:10" x14ac:dyDescent="0.25">
      <c r="A9" s="144"/>
      <c r="B9" s="137" t="s">
        <v>70</v>
      </c>
      <c r="C9" s="137" t="s">
        <v>89</v>
      </c>
      <c r="D9" s="142">
        <v>3</v>
      </c>
      <c r="E9" s="143">
        <v>3</v>
      </c>
      <c r="F9" s="1"/>
      <c r="G9" s="1"/>
      <c r="H9" s="1"/>
      <c r="I9" s="1"/>
      <c r="J9" s="2" t="b">
        <f t="shared" si="0"/>
        <v>1</v>
      </c>
    </row>
    <row r="10" spans="1:10" x14ac:dyDescent="0.25">
      <c r="A10" s="144"/>
      <c r="B10" s="144"/>
      <c r="C10" s="145" t="s">
        <v>72</v>
      </c>
      <c r="D10" s="146">
        <v>0</v>
      </c>
      <c r="E10" s="147">
        <v>3</v>
      </c>
      <c r="F10" s="1"/>
      <c r="G10" s="1"/>
      <c r="H10" s="1"/>
      <c r="I10" s="1"/>
      <c r="J10" s="2" t="b">
        <f t="shared" si="0"/>
        <v>0</v>
      </c>
    </row>
    <row r="11" spans="1:10" x14ac:dyDescent="0.25">
      <c r="A11" s="144"/>
      <c r="B11" s="137" t="s">
        <v>111</v>
      </c>
      <c r="C11" s="137" t="s">
        <v>113</v>
      </c>
      <c r="D11" s="142">
        <v>1</v>
      </c>
      <c r="E11" s="143">
        <v>8</v>
      </c>
      <c r="F11" s="1"/>
      <c r="G11" s="1"/>
      <c r="H11" s="1"/>
      <c r="I11" s="1"/>
      <c r="J11" s="2" t="b">
        <f t="shared" si="0"/>
        <v>0</v>
      </c>
    </row>
    <row r="12" spans="1:10" x14ac:dyDescent="0.25">
      <c r="A12" s="144"/>
      <c r="B12" s="137" t="s">
        <v>149</v>
      </c>
      <c r="C12" s="137" t="s">
        <v>151</v>
      </c>
      <c r="D12" s="142">
        <v>1</v>
      </c>
      <c r="E12" s="143">
        <v>6</v>
      </c>
      <c r="F12" s="1"/>
      <c r="G12" s="1"/>
      <c r="H12" s="1"/>
      <c r="I12" s="1"/>
      <c r="J12" s="2" t="b">
        <f t="shared" si="0"/>
        <v>0</v>
      </c>
    </row>
    <row r="13" spans="1:10" x14ac:dyDescent="0.25">
      <c r="A13" s="144"/>
      <c r="B13" s="137" t="s">
        <v>189</v>
      </c>
      <c r="C13" s="137" t="s">
        <v>191</v>
      </c>
      <c r="D13" s="142">
        <v>5</v>
      </c>
      <c r="E13" s="143">
        <v>6</v>
      </c>
      <c r="F13" s="1"/>
      <c r="G13" s="1"/>
      <c r="H13" s="1"/>
      <c r="I13" s="1"/>
      <c r="J13" s="2" t="b">
        <f t="shared" si="0"/>
        <v>0</v>
      </c>
    </row>
    <row r="14" spans="1:10" x14ac:dyDescent="0.25">
      <c r="A14" s="144"/>
      <c r="B14" s="137" t="s">
        <v>258</v>
      </c>
      <c r="C14" s="137" t="s">
        <v>260</v>
      </c>
      <c r="D14" s="142">
        <v>5</v>
      </c>
      <c r="E14" s="143">
        <v>5</v>
      </c>
      <c r="F14" s="1"/>
      <c r="G14" s="1"/>
      <c r="H14" s="1"/>
      <c r="I14" s="1"/>
      <c r="J14" s="2" t="b">
        <f t="shared" si="0"/>
        <v>1</v>
      </c>
    </row>
    <row r="15" spans="1:10" x14ac:dyDescent="0.25">
      <c r="A15" s="144"/>
      <c r="B15" s="137" t="s">
        <v>285</v>
      </c>
      <c r="C15" s="137" t="s">
        <v>287</v>
      </c>
      <c r="D15" s="142">
        <v>3</v>
      </c>
      <c r="E15" s="143">
        <v>3</v>
      </c>
      <c r="F15" s="1"/>
      <c r="G15" s="1"/>
      <c r="H15" s="1"/>
      <c r="I15" s="1"/>
      <c r="J15" s="2" t="b">
        <f t="shared" si="0"/>
        <v>1</v>
      </c>
    </row>
    <row r="16" spans="1:10" x14ac:dyDescent="0.25">
      <c r="A16" s="144"/>
      <c r="B16" s="137" t="s">
        <v>301</v>
      </c>
      <c r="C16" s="137" t="s">
        <v>303</v>
      </c>
      <c r="D16" s="142">
        <v>3</v>
      </c>
      <c r="E16" s="143">
        <v>3</v>
      </c>
      <c r="F16" s="1"/>
      <c r="G16" s="1"/>
      <c r="H16" s="1"/>
      <c r="I16" s="1"/>
      <c r="J16" s="2" t="b">
        <f t="shared" si="0"/>
        <v>1</v>
      </c>
    </row>
    <row r="17" spans="1:10" x14ac:dyDescent="0.25">
      <c r="A17" s="144"/>
      <c r="B17" s="137" t="s">
        <v>316</v>
      </c>
      <c r="C17" s="137" t="s">
        <v>318</v>
      </c>
      <c r="D17" s="142">
        <v>2</v>
      </c>
      <c r="E17" s="143">
        <v>2</v>
      </c>
      <c r="F17" s="1"/>
      <c r="G17" s="1"/>
      <c r="H17" s="1"/>
      <c r="I17" s="1"/>
      <c r="J17" s="2" t="b">
        <f t="shared" si="0"/>
        <v>1</v>
      </c>
    </row>
    <row r="18" spans="1:10" x14ac:dyDescent="0.25">
      <c r="A18" s="144"/>
      <c r="B18" s="137" t="s">
        <v>329</v>
      </c>
      <c r="C18" s="137" t="s">
        <v>331</v>
      </c>
      <c r="D18" s="142">
        <v>1</v>
      </c>
      <c r="E18" s="143">
        <v>3</v>
      </c>
      <c r="F18" s="1"/>
      <c r="G18" s="1"/>
      <c r="H18" s="1"/>
      <c r="I18" s="1"/>
      <c r="J18" s="2" t="b">
        <f t="shared" si="0"/>
        <v>0</v>
      </c>
    </row>
    <row r="19" spans="1:10" x14ac:dyDescent="0.25">
      <c r="A19" s="144"/>
      <c r="B19" s="137" t="s">
        <v>344</v>
      </c>
      <c r="C19" s="137" t="s">
        <v>346</v>
      </c>
      <c r="D19" s="142">
        <v>1</v>
      </c>
      <c r="E19" s="143">
        <v>1</v>
      </c>
      <c r="F19" s="1"/>
      <c r="G19" s="1"/>
      <c r="H19" s="1"/>
      <c r="I19" s="1"/>
      <c r="J19" s="2" t="b">
        <f t="shared" si="0"/>
        <v>1</v>
      </c>
    </row>
    <row r="20" spans="1:10" x14ac:dyDescent="0.25">
      <c r="A20" s="144"/>
      <c r="B20" s="137" t="s">
        <v>353</v>
      </c>
      <c r="C20" s="137" t="s">
        <v>355</v>
      </c>
      <c r="D20" s="142">
        <v>1</v>
      </c>
      <c r="E20" s="143">
        <v>1</v>
      </c>
      <c r="F20" s="1"/>
      <c r="G20" s="1"/>
      <c r="H20" s="1"/>
      <c r="I20" s="1"/>
      <c r="J20" s="2" t="b">
        <f t="shared" si="0"/>
        <v>1</v>
      </c>
    </row>
    <row r="21" spans="1:10" ht="15.75" customHeight="1" x14ac:dyDescent="0.25">
      <c r="A21" s="137" t="s">
        <v>414</v>
      </c>
      <c r="B21" s="137" t="s">
        <v>870</v>
      </c>
      <c r="C21" s="137" t="s">
        <v>872</v>
      </c>
      <c r="D21" s="142">
        <v>0</v>
      </c>
      <c r="E21" s="143">
        <v>3</v>
      </c>
      <c r="F21" s="1"/>
      <c r="G21" s="1"/>
      <c r="H21" s="1"/>
      <c r="I21" s="1"/>
      <c r="J21" s="2" t="b">
        <f t="shared" si="0"/>
        <v>0</v>
      </c>
    </row>
    <row r="22" spans="1:10" ht="15.75" customHeight="1" x14ac:dyDescent="0.25">
      <c r="A22" s="144"/>
      <c r="B22" s="137" t="s">
        <v>887</v>
      </c>
      <c r="C22" s="137" t="s">
        <v>889</v>
      </c>
      <c r="D22" s="142">
        <v>1</v>
      </c>
      <c r="E22" s="143">
        <v>1</v>
      </c>
      <c r="F22" s="1"/>
      <c r="G22" s="1"/>
      <c r="H22" s="1"/>
      <c r="I22" s="1"/>
      <c r="J22" s="2" t="b">
        <f t="shared" si="0"/>
        <v>1</v>
      </c>
    </row>
    <row r="23" spans="1:10" ht="15.75" customHeight="1" x14ac:dyDescent="0.25">
      <c r="A23" s="144"/>
      <c r="B23" s="137" t="s">
        <v>416</v>
      </c>
      <c r="C23" s="137" t="s">
        <v>418</v>
      </c>
      <c r="D23" s="142">
        <v>7</v>
      </c>
      <c r="E23" s="143">
        <v>7</v>
      </c>
      <c r="F23" s="1"/>
      <c r="G23" s="1"/>
      <c r="H23" s="1"/>
      <c r="I23" s="1"/>
      <c r="J23" s="2" t="b">
        <f t="shared" si="0"/>
        <v>1</v>
      </c>
    </row>
    <row r="24" spans="1:10" ht="15.75" customHeight="1" x14ac:dyDescent="0.25">
      <c r="A24" s="144"/>
      <c r="B24" s="137" t="s">
        <v>455</v>
      </c>
      <c r="C24" s="137" t="s">
        <v>457</v>
      </c>
      <c r="D24" s="142">
        <v>17</v>
      </c>
      <c r="E24" s="143">
        <v>17</v>
      </c>
      <c r="F24" s="1"/>
      <c r="G24" s="1"/>
      <c r="H24" s="1"/>
      <c r="I24" s="1"/>
      <c r="J24" s="2" t="b">
        <f t="shared" si="0"/>
        <v>1</v>
      </c>
    </row>
    <row r="25" spans="1:10" ht="15.75" customHeight="1" x14ac:dyDescent="0.25">
      <c r="A25" s="144"/>
      <c r="B25" s="137" t="s">
        <v>526</v>
      </c>
      <c r="C25" s="137" t="s">
        <v>528</v>
      </c>
      <c r="D25" s="142">
        <v>3</v>
      </c>
      <c r="E25" s="143">
        <v>3</v>
      </c>
      <c r="F25" s="1"/>
      <c r="G25" s="1"/>
      <c r="H25" s="1"/>
      <c r="I25" s="1"/>
      <c r="J25" s="2" t="b">
        <f t="shared" si="0"/>
        <v>1</v>
      </c>
    </row>
    <row r="26" spans="1:10" ht="15.75" customHeight="1" x14ac:dyDescent="0.25">
      <c r="A26" s="144"/>
      <c r="B26" s="137" t="s">
        <v>545</v>
      </c>
      <c r="C26" s="137" t="s">
        <v>547</v>
      </c>
      <c r="D26" s="142">
        <v>11</v>
      </c>
      <c r="E26" s="143">
        <v>11</v>
      </c>
      <c r="F26" s="1"/>
      <c r="G26" s="1"/>
      <c r="H26" s="1"/>
      <c r="I26" s="1"/>
      <c r="J26" s="2" t="b">
        <f t="shared" si="0"/>
        <v>1</v>
      </c>
    </row>
    <row r="27" spans="1:10" ht="15.75" customHeight="1" x14ac:dyDescent="0.25">
      <c r="A27" s="144"/>
      <c r="B27" s="137" t="s">
        <v>587</v>
      </c>
      <c r="C27" s="137" t="s">
        <v>589</v>
      </c>
      <c r="D27" s="142">
        <v>1</v>
      </c>
      <c r="E27" s="143">
        <v>1</v>
      </c>
      <c r="F27" s="1"/>
      <c r="G27" s="1"/>
      <c r="H27" s="1"/>
      <c r="I27" s="1"/>
      <c r="J27" s="2" t="b">
        <f t="shared" si="0"/>
        <v>1</v>
      </c>
    </row>
    <row r="28" spans="1:10" ht="15.75" customHeight="1" x14ac:dyDescent="0.25">
      <c r="A28" s="144"/>
      <c r="B28" s="137" t="s">
        <v>597</v>
      </c>
      <c r="C28" s="137" t="s">
        <v>599</v>
      </c>
      <c r="D28" s="142">
        <v>2</v>
      </c>
      <c r="E28" s="143">
        <v>2</v>
      </c>
      <c r="F28" s="1"/>
      <c r="G28" s="1"/>
      <c r="H28" s="1"/>
      <c r="I28" s="1"/>
      <c r="J28" s="2" t="b">
        <f t="shared" si="0"/>
        <v>1</v>
      </c>
    </row>
    <row r="29" spans="1:10" ht="15.75" customHeight="1" x14ac:dyDescent="0.25">
      <c r="A29" s="144"/>
      <c r="B29" s="137" t="s">
        <v>610</v>
      </c>
      <c r="C29" s="137" t="s">
        <v>612</v>
      </c>
      <c r="D29" s="142">
        <v>1</v>
      </c>
      <c r="E29" s="143">
        <v>1</v>
      </c>
      <c r="F29" s="1"/>
      <c r="G29" s="1"/>
      <c r="H29" s="1"/>
      <c r="I29" s="1"/>
      <c r="J29" s="2" t="b">
        <f t="shared" si="0"/>
        <v>1</v>
      </c>
    </row>
    <row r="30" spans="1:10" ht="15.75" customHeight="1" x14ac:dyDescent="0.25">
      <c r="A30" s="144"/>
      <c r="B30" s="137" t="s">
        <v>618</v>
      </c>
      <c r="C30" s="137" t="s">
        <v>620</v>
      </c>
      <c r="D30" s="142">
        <v>1</v>
      </c>
      <c r="E30" s="143">
        <v>1</v>
      </c>
      <c r="F30" s="1"/>
      <c r="G30" s="1"/>
      <c r="H30" s="1"/>
      <c r="I30" s="1"/>
      <c r="J30" s="2" t="b">
        <f t="shared" si="0"/>
        <v>1</v>
      </c>
    </row>
    <row r="31" spans="1:10" ht="15.75" customHeight="1" x14ac:dyDescent="0.25">
      <c r="A31" s="144"/>
      <c r="B31" s="137" t="s">
        <v>628</v>
      </c>
      <c r="C31" s="137" t="s">
        <v>630</v>
      </c>
      <c r="D31" s="142">
        <v>3</v>
      </c>
      <c r="E31" s="143">
        <v>3</v>
      </c>
      <c r="F31" s="1"/>
      <c r="G31" s="1"/>
      <c r="H31" s="1"/>
      <c r="I31" s="1"/>
      <c r="J31" s="2" t="b">
        <f t="shared" si="0"/>
        <v>1</v>
      </c>
    </row>
    <row r="32" spans="1:10" ht="15.75" customHeight="1" x14ac:dyDescent="0.25">
      <c r="A32" s="144"/>
      <c r="B32" s="137" t="s">
        <v>647</v>
      </c>
      <c r="C32" s="137" t="s">
        <v>649</v>
      </c>
      <c r="D32" s="142">
        <v>5</v>
      </c>
      <c r="E32" s="143">
        <v>5</v>
      </c>
      <c r="F32" s="1"/>
      <c r="G32" s="1"/>
      <c r="H32" s="1"/>
      <c r="I32" s="1"/>
      <c r="J32" s="2" t="b">
        <f t="shared" si="0"/>
        <v>1</v>
      </c>
    </row>
    <row r="33" spans="1:10" ht="15.75" customHeight="1" x14ac:dyDescent="0.25">
      <c r="A33" s="144"/>
      <c r="B33" s="137" t="s">
        <v>668</v>
      </c>
      <c r="C33" s="137" t="s">
        <v>670</v>
      </c>
      <c r="D33" s="142">
        <v>0</v>
      </c>
      <c r="E33" s="143">
        <v>3</v>
      </c>
      <c r="F33" s="1"/>
      <c r="G33" s="1"/>
      <c r="H33" s="1"/>
      <c r="I33" s="1"/>
      <c r="J33" s="2" t="b">
        <f t="shared" si="0"/>
        <v>0</v>
      </c>
    </row>
    <row r="34" spans="1:10" ht="15.75" customHeight="1" x14ac:dyDescent="0.25">
      <c r="A34" s="144"/>
      <c r="B34" s="137" t="s">
        <v>686</v>
      </c>
      <c r="C34" s="137" t="s">
        <v>688</v>
      </c>
      <c r="D34" s="142">
        <v>5</v>
      </c>
      <c r="E34" s="143">
        <v>5</v>
      </c>
      <c r="F34" s="1"/>
      <c r="G34" s="1"/>
      <c r="H34" s="1"/>
      <c r="I34" s="1"/>
      <c r="J34" s="2" t="b">
        <f t="shared" si="0"/>
        <v>1</v>
      </c>
    </row>
    <row r="35" spans="1:10" ht="15.75" customHeight="1" x14ac:dyDescent="0.25">
      <c r="A35" s="144"/>
      <c r="B35" s="137" t="s">
        <v>717</v>
      </c>
      <c r="C35" s="137" t="s">
        <v>719</v>
      </c>
      <c r="D35" s="142">
        <v>18</v>
      </c>
      <c r="E35" s="143">
        <v>18</v>
      </c>
      <c r="F35" s="1"/>
      <c r="G35" s="1"/>
      <c r="H35" s="1"/>
      <c r="I35" s="1"/>
      <c r="J35" s="2" t="b">
        <f t="shared" si="0"/>
        <v>1</v>
      </c>
    </row>
    <row r="36" spans="1:10" ht="15.75" customHeight="1" x14ac:dyDescent="0.25">
      <c r="A36" s="144"/>
      <c r="B36" s="137" t="s">
        <v>793</v>
      </c>
      <c r="C36" s="137" t="s">
        <v>795</v>
      </c>
      <c r="D36" s="142">
        <v>10</v>
      </c>
      <c r="E36" s="143">
        <v>10</v>
      </c>
      <c r="F36" s="1"/>
      <c r="G36" s="1"/>
      <c r="H36" s="1"/>
      <c r="I36" s="1"/>
      <c r="J36" s="2" t="b">
        <f t="shared" si="0"/>
        <v>1</v>
      </c>
    </row>
    <row r="37" spans="1:10" ht="15.75" customHeight="1" x14ac:dyDescent="0.25">
      <c r="A37" s="144"/>
      <c r="B37" s="137" t="s">
        <v>834</v>
      </c>
      <c r="C37" s="137" t="s">
        <v>836</v>
      </c>
      <c r="D37" s="142">
        <v>1</v>
      </c>
      <c r="E37" s="143">
        <v>3</v>
      </c>
      <c r="F37" s="1"/>
      <c r="G37" s="1"/>
      <c r="H37" s="1"/>
      <c r="I37" s="1"/>
      <c r="J37" s="2" t="b">
        <f t="shared" si="0"/>
        <v>0</v>
      </c>
    </row>
    <row r="38" spans="1:10" ht="15.75" customHeight="1" x14ac:dyDescent="0.25">
      <c r="A38" s="144"/>
      <c r="B38" s="144"/>
      <c r="C38" s="145" t="s">
        <v>850</v>
      </c>
      <c r="D38" s="146">
        <v>0</v>
      </c>
      <c r="E38" s="147">
        <v>2</v>
      </c>
      <c r="F38" s="1"/>
      <c r="G38" s="1"/>
      <c r="H38" s="1"/>
      <c r="I38" s="1"/>
      <c r="J38" s="2" t="b">
        <f t="shared" si="0"/>
        <v>0</v>
      </c>
    </row>
    <row r="39" spans="1:10" ht="15.75" customHeight="1" x14ac:dyDescent="0.25">
      <c r="A39" s="137" t="s">
        <v>910</v>
      </c>
      <c r="B39" s="137" t="s">
        <v>1043</v>
      </c>
      <c r="C39" s="137" t="s">
        <v>1045</v>
      </c>
      <c r="D39" s="142">
        <v>2</v>
      </c>
      <c r="E39" s="143">
        <v>2</v>
      </c>
      <c r="F39" s="1"/>
      <c r="G39" s="1"/>
      <c r="H39" s="1"/>
      <c r="I39" s="1"/>
      <c r="J39" s="2" t="b">
        <f t="shared" si="0"/>
        <v>1</v>
      </c>
    </row>
    <row r="40" spans="1:10" ht="15.75" customHeight="1" x14ac:dyDescent="0.25">
      <c r="A40" s="144"/>
      <c r="B40" s="137" t="s">
        <v>1058</v>
      </c>
      <c r="C40" s="137" t="s">
        <v>1060</v>
      </c>
      <c r="D40" s="142">
        <v>2</v>
      </c>
      <c r="E40" s="143">
        <v>2</v>
      </c>
      <c r="F40" s="1"/>
      <c r="G40" s="1"/>
      <c r="H40" s="1"/>
      <c r="I40" s="1"/>
      <c r="J40" s="2" t="b">
        <f t="shared" si="0"/>
        <v>1</v>
      </c>
    </row>
    <row r="41" spans="1:10" ht="15.75" customHeight="1" x14ac:dyDescent="0.25">
      <c r="A41" s="144"/>
      <c r="B41" s="137" t="s">
        <v>1068</v>
      </c>
      <c r="C41" s="137" t="s">
        <v>1070</v>
      </c>
      <c r="D41" s="142">
        <v>2</v>
      </c>
      <c r="E41" s="143">
        <v>3</v>
      </c>
      <c r="F41" s="1"/>
      <c r="G41" s="1"/>
      <c r="H41" s="1"/>
      <c r="I41" s="1"/>
      <c r="J41" s="2" t="b">
        <f t="shared" si="0"/>
        <v>0</v>
      </c>
    </row>
    <row r="42" spans="1:10" ht="15.75" customHeight="1" x14ac:dyDescent="0.25">
      <c r="A42" s="144"/>
      <c r="B42" s="137" t="s">
        <v>1103</v>
      </c>
      <c r="C42" s="137" t="s">
        <v>1153</v>
      </c>
      <c r="D42" s="142">
        <v>2</v>
      </c>
      <c r="E42" s="143">
        <v>2</v>
      </c>
      <c r="F42" s="1"/>
      <c r="G42" s="1"/>
      <c r="H42" s="1"/>
      <c r="I42" s="1"/>
      <c r="J42" s="2" t="b">
        <f t="shared" si="0"/>
        <v>1</v>
      </c>
    </row>
    <row r="43" spans="1:10" ht="15.75" customHeight="1" x14ac:dyDescent="0.25">
      <c r="A43" s="144"/>
      <c r="B43" s="137" t="s">
        <v>1104</v>
      </c>
      <c r="C43" s="137" t="s">
        <v>1156</v>
      </c>
      <c r="D43" s="142">
        <v>1</v>
      </c>
      <c r="E43" s="143">
        <v>5</v>
      </c>
      <c r="F43" s="1"/>
      <c r="G43" s="1"/>
      <c r="H43" s="1"/>
      <c r="I43" s="1"/>
      <c r="J43" s="2" t="b">
        <f t="shared" si="0"/>
        <v>0</v>
      </c>
    </row>
    <row r="44" spans="1:10" ht="15.75" customHeight="1" x14ac:dyDescent="0.25">
      <c r="A44" s="144"/>
      <c r="B44" s="137" t="s">
        <v>1085</v>
      </c>
      <c r="C44" s="137" t="s">
        <v>1087</v>
      </c>
      <c r="D44" s="142">
        <v>5</v>
      </c>
      <c r="E44" s="143">
        <v>7</v>
      </c>
      <c r="F44" s="1"/>
      <c r="G44" s="1"/>
      <c r="H44" s="1"/>
      <c r="I44" s="1"/>
      <c r="J44" s="2" t="b">
        <f t="shared" si="0"/>
        <v>0</v>
      </c>
    </row>
    <row r="45" spans="1:10" ht="15.75" customHeight="1" x14ac:dyDescent="0.25">
      <c r="A45" s="144"/>
      <c r="B45" s="137" t="s">
        <v>1105</v>
      </c>
      <c r="C45" s="137" t="s">
        <v>1160</v>
      </c>
      <c r="D45" s="142">
        <v>0</v>
      </c>
      <c r="E45" s="143">
        <v>5</v>
      </c>
      <c r="F45" s="1"/>
      <c r="G45" s="1"/>
      <c r="H45" s="1"/>
      <c r="I45" s="1"/>
      <c r="J45" s="2" t="b">
        <f t="shared" si="0"/>
        <v>0</v>
      </c>
    </row>
    <row r="46" spans="1:10" ht="15.75" customHeight="1" x14ac:dyDescent="0.25">
      <c r="A46" s="144"/>
      <c r="B46" s="137" t="s">
        <v>956</v>
      </c>
      <c r="C46" s="137" t="s">
        <v>958</v>
      </c>
      <c r="D46" s="142">
        <v>1</v>
      </c>
      <c r="E46" s="143">
        <v>1</v>
      </c>
      <c r="F46" s="1"/>
      <c r="G46" s="1"/>
      <c r="H46" s="1"/>
      <c r="I46" s="1"/>
      <c r="J46" s="2" t="b">
        <f t="shared" si="0"/>
        <v>1</v>
      </c>
    </row>
    <row r="47" spans="1:10" ht="15.75" customHeight="1" x14ac:dyDescent="0.25">
      <c r="A47" s="144"/>
      <c r="B47" s="137" t="s">
        <v>912</v>
      </c>
      <c r="C47" s="137" t="s">
        <v>914</v>
      </c>
      <c r="D47" s="142">
        <v>0</v>
      </c>
      <c r="E47" s="143">
        <v>3</v>
      </c>
      <c r="F47" s="1"/>
      <c r="G47" s="1"/>
      <c r="H47" s="1"/>
      <c r="I47" s="1"/>
      <c r="J47" s="2" t="b">
        <f t="shared" si="0"/>
        <v>0</v>
      </c>
    </row>
    <row r="48" spans="1:10" ht="15.75" customHeight="1" x14ac:dyDescent="0.25">
      <c r="A48" s="144"/>
      <c r="B48" s="144"/>
      <c r="C48" s="145" t="s">
        <v>920</v>
      </c>
      <c r="D48" s="146">
        <v>0</v>
      </c>
      <c r="E48" s="147">
        <v>3</v>
      </c>
      <c r="F48" s="1"/>
      <c r="G48" s="1"/>
      <c r="H48" s="1"/>
      <c r="I48" s="1"/>
      <c r="J48" s="2" t="b">
        <f t="shared" si="0"/>
        <v>0</v>
      </c>
    </row>
    <row r="49" spans="1:10" ht="15.75" customHeight="1" x14ac:dyDescent="0.25">
      <c r="A49" s="144"/>
      <c r="B49" s="137" t="s">
        <v>935</v>
      </c>
      <c r="C49" s="137" t="s">
        <v>937</v>
      </c>
      <c r="D49" s="142">
        <v>1</v>
      </c>
      <c r="E49" s="143">
        <v>1</v>
      </c>
      <c r="F49" s="1"/>
      <c r="G49" s="1"/>
      <c r="H49" s="1"/>
      <c r="I49" s="1"/>
      <c r="J49" s="2" t="b">
        <f t="shared" si="0"/>
        <v>1</v>
      </c>
    </row>
    <row r="50" spans="1:10" ht="15.75" customHeight="1" x14ac:dyDescent="0.25">
      <c r="A50" s="144"/>
      <c r="B50" s="137" t="s">
        <v>949</v>
      </c>
      <c r="C50" s="137" t="s">
        <v>951</v>
      </c>
      <c r="D50" s="142">
        <v>0</v>
      </c>
      <c r="E50" s="143">
        <v>1</v>
      </c>
      <c r="F50" s="1"/>
      <c r="G50" s="1"/>
      <c r="H50" s="1"/>
      <c r="I50" s="1"/>
      <c r="J50" s="2" t="b">
        <f t="shared" si="0"/>
        <v>0</v>
      </c>
    </row>
    <row r="51" spans="1:10" ht="15.75" customHeight="1" x14ac:dyDescent="0.25">
      <c r="A51" s="144"/>
      <c r="B51" s="137" t="s">
        <v>966</v>
      </c>
      <c r="C51" s="137" t="s">
        <v>968</v>
      </c>
      <c r="D51" s="142">
        <v>0</v>
      </c>
      <c r="E51" s="143">
        <v>2</v>
      </c>
      <c r="F51" s="1"/>
      <c r="G51" s="1"/>
      <c r="H51" s="1"/>
      <c r="I51" s="1"/>
      <c r="J51" s="2" t="b">
        <f t="shared" si="0"/>
        <v>0</v>
      </c>
    </row>
    <row r="52" spans="1:10" ht="15.75" customHeight="1" x14ac:dyDescent="0.25">
      <c r="A52" s="144"/>
      <c r="B52" s="137" t="s">
        <v>978</v>
      </c>
      <c r="C52" s="137" t="s">
        <v>980</v>
      </c>
      <c r="D52" s="142">
        <v>0</v>
      </c>
      <c r="E52" s="143">
        <v>2</v>
      </c>
      <c r="F52" s="1"/>
      <c r="G52" s="1"/>
      <c r="H52" s="1"/>
      <c r="I52" s="1"/>
      <c r="J52" s="2" t="b">
        <f t="shared" si="0"/>
        <v>0</v>
      </c>
    </row>
    <row r="53" spans="1:10" ht="15.75" customHeight="1" x14ac:dyDescent="0.25">
      <c r="A53" s="144"/>
      <c r="B53" s="137" t="s">
        <v>995</v>
      </c>
      <c r="C53" s="137" t="s">
        <v>997</v>
      </c>
      <c r="D53" s="142">
        <v>0</v>
      </c>
      <c r="E53" s="143">
        <v>2</v>
      </c>
      <c r="F53" s="1"/>
      <c r="G53" s="1"/>
      <c r="H53" s="1"/>
      <c r="I53" s="1"/>
      <c r="J53" s="2" t="b">
        <f t="shared" si="0"/>
        <v>0</v>
      </c>
    </row>
    <row r="54" spans="1:10" ht="15.75" customHeight="1" x14ac:dyDescent="0.25">
      <c r="A54" s="144"/>
      <c r="B54" s="137" t="s">
        <v>1010</v>
      </c>
      <c r="C54" s="137" t="s">
        <v>1012</v>
      </c>
      <c r="D54" s="142">
        <v>0</v>
      </c>
      <c r="E54" s="143">
        <v>5</v>
      </c>
      <c r="F54" s="1"/>
      <c r="G54" s="1"/>
      <c r="H54" s="1"/>
      <c r="I54" s="1"/>
      <c r="J54" s="2" t="b">
        <f t="shared" si="0"/>
        <v>0</v>
      </c>
    </row>
    <row r="55" spans="1:10" ht="15.75" customHeight="1" x14ac:dyDescent="0.25">
      <c r="A55" s="144"/>
      <c r="B55" s="137" t="s">
        <v>1108</v>
      </c>
      <c r="C55" s="137" t="s">
        <v>1185</v>
      </c>
      <c r="D55" s="142">
        <v>0</v>
      </c>
      <c r="E55" s="143">
        <v>1</v>
      </c>
      <c r="F55" s="1"/>
      <c r="G55" s="1"/>
      <c r="H55" s="1"/>
      <c r="I55" s="1"/>
      <c r="J55" s="2" t="b">
        <f t="shared" si="0"/>
        <v>0</v>
      </c>
    </row>
    <row r="56" spans="1:10" ht="15.75" customHeight="1" x14ac:dyDescent="0.25">
      <c r="A56" s="144"/>
      <c r="B56" s="137" t="s">
        <v>1109</v>
      </c>
      <c r="C56" s="137" t="s">
        <v>1187</v>
      </c>
      <c r="D56" s="142">
        <v>0</v>
      </c>
      <c r="E56" s="143">
        <v>2</v>
      </c>
      <c r="F56" s="1"/>
      <c r="G56" s="1"/>
      <c r="H56" s="1"/>
      <c r="I56" s="1"/>
      <c r="J56" s="2" t="b">
        <f t="shared" si="0"/>
        <v>0</v>
      </c>
    </row>
    <row r="57" spans="1:10" ht="15.75" customHeight="1" x14ac:dyDescent="0.25">
      <c r="A57" s="144"/>
      <c r="B57" s="137" t="s">
        <v>1110</v>
      </c>
      <c r="C57" s="137" t="s">
        <v>1188</v>
      </c>
      <c r="D57" s="142">
        <v>0</v>
      </c>
      <c r="E57" s="143">
        <v>2</v>
      </c>
      <c r="F57" s="1"/>
      <c r="G57" s="1"/>
      <c r="H57" s="1"/>
      <c r="I57" s="1"/>
      <c r="J57" s="2" t="b">
        <f t="shared" si="0"/>
        <v>0</v>
      </c>
    </row>
    <row r="58" spans="1:10" ht="15.75" customHeight="1" x14ac:dyDescent="0.25">
      <c r="A58" s="144"/>
      <c r="B58" s="137" t="s">
        <v>1111</v>
      </c>
      <c r="C58" s="137" t="s">
        <v>1189</v>
      </c>
      <c r="D58" s="142">
        <v>0</v>
      </c>
      <c r="E58" s="143">
        <v>3</v>
      </c>
      <c r="F58" s="1"/>
      <c r="G58" s="1"/>
      <c r="H58" s="1"/>
      <c r="I58" s="1"/>
      <c r="J58" s="2" t="b">
        <f t="shared" si="0"/>
        <v>0</v>
      </c>
    </row>
    <row r="59" spans="1:10" ht="15.75" customHeight="1" x14ac:dyDescent="0.25">
      <c r="A59" s="144"/>
      <c r="B59" s="137" t="s">
        <v>1112</v>
      </c>
      <c r="C59" s="137" t="s">
        <v>1190</v>
      </c>
      <c r="D59" s="142">
        <v>2</v>
      </c>
      <c r="E59" s="143">
        <v>2</v>
      </c>
      <c r="F59" s="1"/>
      <c r="G59" s="1"/>
      <c r="H59" s="1"/>
      <c r="I59" s="1"/>
      <c r="J59" s="2" t="b">
        <f t="shared" si="0"/>
        <v>1</v>
      </c>
    </row>
    <row r="60" spans="1:10" ht="15.75" customHeight="1" x14ac:dyDescent="0.25">
      <c r="A60" s="144"/>
      <c r="B60" s="137" t="s">
        <v>1113</v>
      </c>
      <c r="C60" s="137" t="s">
        <v>1191</v>
      </c>
      <c r="D60" s="142">
        <v>0</v>
      </c>
      <c r="E60" s="143">
        <v>3</v>
      </c>
      <c r="F60" s="1"/>
      <c r="G60" s="1"/>
      <c r="H60" s="1"/>
      <c r="I60" s="1"/>
      <c r="J60" s="2" t="b">
        <f t="shared" si="0"/>
        <v>0</v>
      </c>
    </row>
    <row r="61" spans="1:10" ht="15.75" customHeight="1" x14ac:dyDescent="0.25">
      <c r="A61" s="137" t="s">
        <v>1116</v>
      </c>
      <c r="B61" s="137" t="s">
        <v>1117</v>
      </c>
      <c r="C61" s="137" t="s">
        <v>1192</v>
      </c>
      <c r="D61" s="142">
        <v>0</v>
      </c>
      <c r="E61" s="143">
        <v>2</v>
      </c>
      <c r="F61" s="1"/>
      <c r="G61" s="1"/>
      <c r="H61" s="1"/>
      <c r="I61" s="1"/>
      <c r="J61" s="2" t="b">
        <f t="shared" si="0"/>
        <v>0</v>
      </c>
    </row>
    <row r="62" spans="1:10" ht="15.75" customHeight="1" x14ac:dyDescent="0.25">
      <c r="A62" s="144"/>
      <c r="B62" s="144"/>
      <c r="C62" s="145" t="s">
        <v>1193</v>
      </c>
      <c r="D62" s="146">
        <v>0</v>
      </c>
      <c r="E62" s="147">
        <v>3</v>
      </c>
      <c r="F62" s="1"/>
      <c r="G62" s="1"/>
      <c r="H62" s="1"/>
      <c r="I62" s="1"/>
      <c r="J62" s="2" t="b">
        <f t="shared" si="0"/>
        <v>0</v>
      </c>
    </row>
    <row r="63" spans="1:10" ht="15.75" customHeight="1" x14ac:dyDescent="0.25">
      <c r="A63" s="144"/>
      <c r="B63" s="137" t="s">
        <v>1118</v>
      </c>
      <c r="C63" s="137" t="s">
        <v>1194</v>
      </c>
      <c r="D63" s="142">
        <v>0</v>
      </c>
      <c r="E63" s="143">
        <v>3</v>
      </c>
      <c r="F63" s="1"/>
      <c r="G63" s="1"/>
      <c r="H63" s="1"/>
      <c r="I63" s="1"/>
      <c r="J63" s="2" t="b">
        <f t="shared" si="0"/>
        <v>0</v>
      </c>
    </row>
    <row r="64" spans="1:10" ht="15.75" customHeight="1" x14ac:dyDescent="0.25">
      <c r="A64" s="144"/>
      <c r="B64" s="137" t="s">
        <v>1120</v>
      </c>
      <c r="C64" s="137" t="s">
        <v>1195</v>
      </c>
      <c r="D64" s="142">
        <v>0</v>
      </c>
      <c r="E64" s="143">
        <v>14</v>
      </c>
      <c r="F64" s="1"/>
      <c r="G64" s="1"/>
      <c r="H64" s="1"/>
      <c r="I64" s="1"/>
      <c r="J64" s="2" t="b">
        <f t="shared" si="0"/>
        <v>0</v>
      </c>
    </row>
    <row r="65" spans="1:10" ht="15.75" customHeight="1" x14ac:dyDescent="0.25">
      <c r="A65" s="144"/>
      <c r="B65" s="137" t="s">
        <v>1121</v>
      </c>
      <c r="C65" s="137" t="s">
        <v>1196</v>
      </c>
      <c r="D65" s="142">
        <v>0</v>
      </c>
      <c r="E65" s="143">
        <v>1</v>
      </c>
      <c r="F65" s="1"/>
      <c r="G65" s="1"/>
      <c r="H65" s="1"/>
      <c r="I65" s="1"/>
      <c r="J65" s="2" t="b">
        <f t="shared" si="0"/>
        <v>0</v>
      </c>
    </row>
    <row r="66" spans="1:10" ht="15.75" customHeight="1" x14ac:dyDescent="0.25">
      <c r="A66" s="144"/>
      <c r="B66" s="137" t="s">
        <v>1123</v>
      </c>
      <c r="C66" s="137" t="s">
        <v>1197</v>
      </c>
      <c r="D66" s="142">
        <v>21</v>
      </c>
      <c r="E66" s="143">
        <v>22</v>
      </c>
      <c r="F66" s="1"/>
      <c r="G66" s="1"/>
      <c r="H66" s="1"/>
      <c r="I66" s="1"/>
      <c r="J66" s="2" t="b">
        <f t="shared" si="0"/>
        <v>0</v>
      </c>
    </row>
    <row r="67" spans="1:10" ht="15.75" customHeight="1" x14ac:dyDescent="0.25">
      <c r="A67" s="144"/>
      <c r="B67" s="137" t="s">
        <v>1124</v>
      </c>
      <c r="C67" s="137" t="s">
        <v>1198</v>
      </c>
      <c r="D67" s="142">
        <v>12</v>
      </c>
      <c r="E67" s="143">
        <v>23</v>
      </c>
      <c r="F67" s="1"/>
      <c r="G67" s="1"/>
      <c r="H67" s="1"/>
      <c r="I67" s="1"/>
      <c r="J67" s="2" t="b">
        <f t="shared" si="0"/>
        <v>0</v>
      </c>
    </row>
    <row r="68" spans="1:10" ht="15.75" customHeight="1" x14ac:dyDescent="0.25">
      <c r="A68" s="137" t="s">
        <v>1125</v>
      </c>
      <c r="B68" s="137" t="s">
        <v>1126</v>
      </c>
      <c r="C68" s="137" t="s">
        <v>1199</v>
      </c>
      <c r="D68" s="142">
        <v>8</v>
      </c>
      <c r="E68" s="143">
        <v>8</v>
      </c>
      <c r="F68" s="1"/>
      <c r="G68" s="1"/>
      <c r="H68" s="1"/>
      <c r="I68" s="1"/>
      <c r="J68" s="2" t="b">
        <f t="shared" si="0"/>
        <v>1</v>
      </c>
    </row>
    <row r="69" spans="1:10" ht="15.75" customHeight="1" x14ac:dyDescent="0.25">
      <c r="A69" s="144"/>
      <c r="B69" s="137" t="s">
        <v>1127</v>
      </c>
      <c r="C69" s="137" t="s">
        <v>1202</v>
      </c>
      <c r="D69" s="142">
        <v>6</v>
      </c>
      <c r="E69" s="143">
        <v>10</v>
      </c>
      <c r="F69" s="1"/>
      <c r="G69" s="1"/>
      <c r="H69" s="1"/>
      <c r="I69" s="1"/>
      <c r="J69" s="2" t="b">
        <f t="shared" si="0"/>
        <v>0</v>
      </c>
    </row>
    <row r="70" spans="1:10" ht="15.75" customHeight="1" x14ac:dyDescent="0.25">
      <c r="A70" s="144"/>
      <c r="B70" s="137" t="s">
        <v>1128</v>
      </c>
      <c r="C70" s="137" t="s">
        <v>1204</v>
      </c>
      <c r="D70" s="142">
        <v>4</v>
      </c>
      <c r="E70" s="143">
        <v>4</v>
      </c>
      <c r="F70" s="1"/>
      <c r="G70" s="1"/>
      <c r="H70" s="1"/>
      <c r="I70" s="1"/>
      <c r="J70" s="2" t="b">
        <f t="shared" si="0"/>
        <v>1</v>
      </c>
    </row>
    <row r="71" spans="1:10" ht="15.75" customHeight="1" x14ac:dyDescent="0.25">
      <c r="A71" s="144"/>
      <c r="B71" s="137" t="s">
        <v>1129</v>
      </c>
      <c r="C71" s="137" t="s">
        <v>1205</v>
      </c>
      <c r="D71" s="142">
        <v>3</v>
      </c>
      <c r="E71" s="143">
        <v>3</v>
      </c>
      <c r="F71" s="1"/>
      <c r="G71" s="1"/>
      <c r="H71" s="1"/>
      <c r="I71" s="1"/>
      <c r="J71" s="2" t="b">
        <f t="shared" si="0"/>
        <v>1</v>
      </c>
    </row>
    <row r="72" spans="1:10" ht="15.75" customHeight="1" x14ac:dyDescent="0.25">
      <c r="A72" s="144"/>
      <c r="B72" s="137" t="s">
        <v>1130</v>
      </c>
      <c r="C72" s="137" t="s">
        <v>1206</v>
      </c>
      <c r="D72" s="142">
        <v>6</v>
      </c>
      <c r="E72" s="143">
        <v>7</v>
      </c>
      <c r="F72" s="1"/>
      <c r="G72" s="1"/>
      <c r="H72" s="1"/>
      <c r="I72" s="1"/>
      <c r="J72" s="2" t="b">
        <f t="shared" si="0"/>
        <v>0</v>
      </c>
    </row>
    <row r="73" spans="1:10" ht="15.75" customHeight="1" x14ac:dyDescent="0.25">
      <c r="A73" s="144"/>
      <c r="B73" s="137" t="s">
        <v>1131</v>
      </c>
      <c r="C73" s="137" t="s">
        <v>1207</v>
      </c>
      <c r="D73" s="142">
        <v>6</v>
      </c>
      <c r="E73" s="143">
        <v>6</v>
      </c>
      <c r="F73" s="1"/>
      <c r="G73" s="1"/>
      <c r="H73" s="1"/>
      <c r="I73" s="1"/>
      <c r="J73" s="2" t="b">
        <f t="shared" si="0"/>
        <v>1</v>
      </c>
    </row>
    <row r="74" spans="1:10" ht="15.75" customHeight="1" x14ac:dyDescent="0.25">
      <c r="A74" s="144"/>
      <c r="B74" s="137" t="s">
        <v>1132</v>
      </c>
      <c r="C74" s="137" t="s">
        <v>1208</v>
      </c>
      <c r="D74" s="142">
        <v>6</v>
      </c>
      <c r="E74" s="143">
        <v>6</v>
      </c>
      <c r="F74" s="1"/>
      <c r="G74" s="1"/>
      <c r="H74" s="1"/>
      <c r="I74" s="1"/>
      <c r="J74" s="2" t="b">
        <f t="shared" si="0"/>
        <v>1</v>
      </c>
    </row>
    <row r="75" spans="1:10" ht="15.75" customHeight="1" x14ac:dyDescent="0.25">
      <c r="A75" s="144"/>
      <c r="B75" s="137" t="s">
        <v>1133</v>
      </c>
      <c r="C75" s="137" t="s">
        <v>1209</v>
      </c>
      <c r="D75" s="142">
        <v>0</v>
      </c>
      <c r="E75" s="143">
        <v>7</v>
      </c>
      <c r="F75" s="1"/>
      <c r="G75" s="1"/>
      <c r="H75" s="1"/>
      <c r="I75" s="1"/>
      <c r="J75" s="2" t="b">
        <f t="shared" si="0"/>
        <v>0</v>
      </c>
    </row>
    <row r="76" spans="1:10" ht="15.75" customHeight="1" x14ac:dyDescent="0.25">
      <c r="A76" s="144"/>
      <c r="B76" s="137" t="s">
        <v>1134</v>
      </c>
      <c r="C76" s="137" t="s">
        <v>1210</v>
      </c>
      <c r="D76" s="142">
        <v>0</v>
      </c>
      <c r="E76" s="143">
        <v>7</v>
      </c>
      <c r="F76" s="1"/>
      <c r="G76" s="1"/>
      <c r="H76" s="1"/>
      <c r="I76" s="1"/>
      <c r="J76" s="2" t="b">
        <f t="shared" si="0"/>
        <v>0</v>
      </c>
    </row>
    <row r="77" spans="1:10" ht="15.75" customHeight="1" x14ac:dyDescent="0.25">
      <c r="A77" s="144"/>
      <c r="B77" s="137" t="s">
        <v>1135</v>
      </c>
      <c r="C77" s="137" t="s">
        <v>1211</v>
      </c>
      <c r="D77" s="142">
        <v>0</v>
      </c>
      <c r="E77" s="143">
        <v>15</v>
      </c>
      <c r="F77" s="1"/>
      <c r="G77" s="1"/>
      <c r="H77" s="1"/>
      <c r="I77" s="1"/>
      <c r="J77" s="2" t="b">
        <f t="shared" si="0"/>
        <v>0</v>
      </c>
    </row>
    <row r="78" spans="1:10" ht="15.75" customHeight="1" x14ac:dyDescent="0.25">
      <c r="A78" s="144"/>
      <c r="B78" s="137" t="s">
        <v>1136</v>
      </c>
      <c r="C78" s="137" t="s">
        <v>1212</v>
      </c>
      <c r="D78" s="142">
        <v>5</v>
      </c>
      <c r="E78" s="143">
        <v>5</v>
      </c>
      <c r="F78" s="1"/>
      <c r="G78" s="1"/>
      <c r="H78" s="1"/>
      <c r="I78" s="1"/>
      <c r="J78" s="2" t="b">
        <f t="shared" si="0"/>
        <v>1</v>
      </c>
    </row>
    <row r="79" spans="1:10" ht="15.75" customHeight="1" x14ac:dyDescent="0.25">
      <c r="A79" s="144"/>
      <c r="B79" s="137" t="s">
        <v>1137</v>
      </c>
      <c r="C79" s="137" t="s">
        <v>1214</v>
      </c>
      <c r="D79" s="142">
        <v>12</v>
      </c>
      <c r="E79" s="143">
        <v>12</v>
      </c>
      <c r="F79" s="1"/>
      <c r="G79" s="1"/>
      <c r="H79" s="1"/>
      <c r="I79" s="1"/>
      <c r="J79" s="2" t="b">
        <f t="shared" si="0"/>
        <v>1</v>
      </c>
    </row>
    <row r="80" spans="1:10" ht="15.75" customHeight="1" x14ac:dyDescent="0.25">
      <c r="A80" s="144"/>
      <c r="B80" s="137" t="s">
        <v>1138</v>
      </c>
      <c r="C80" s="137" t="s">
        <v>1217</v>
      </c>
      <c r="D80" s="142">
        <v>5</v>
      </c>
      <c r="E80" s="143">
        <v>5</v>
      </c>
      <c r="F80" s="1"/>
      <c r="G80" s="1"/>
      <c r="H80" s="1"/>
      <c r="I80" s="1"/>
      <c r="J80" s="2" t="b">
        <f t="shared" si="0"/>
        <v>1</v>
      </c>
    </row>
    <row r="81" spans="1:10" ht="15.75" customHeight="1" x14ac:dyDescent="0.25">
      <c r="A81" s="144"/>
      <c r="B81" s="137" t="s">
        <v>1139</v>
      </c>
      <c r="C81" s="137" t="s">
        <v>1221</v>
      </c>
      <c r="D81" s="142">
        <v>2</v>
      </c>
      <c r="E81" s="143">
        <v>2</v>
      </c>
      <c r="F81" s="1"/>
      <c r="G81" s="1"/>
      <c r="H81" s="1"/>
      <c r="I81" s="1"/>
      <c r="J81" s="2" t="b">
        <f t="shared" si="0"/>
        <v>1</v>
      </c>
    </row>
    <row r="82" spans="1:10" ht="15.75" customHeight="1" x14ac:dyDescent="0.25">
      <c r="A82" s="144"/>
      <c r="B82" s="137" t="s">
        <v>1140</v>
      </c>
      <c r="C82" s="137" t="s">
        <v>1223</v>
      </c>
      <c r="D82" s="142">
        <v>7</v>
      </c>
      <c r="E82" s="143">
        <v>7</v>
      </c>
      <c r="F82" s="1"/>
      <c r="G82" s="1"/>
      <c r="H82" s="1"/>
      <c r="I82" s="1"/>
      <c r="J82" s="2" t="b">
        <f t="shared" si="0"/>
        <v>1</v>
      </c>
    </row>
    <row r="83" spans="1:10" ht="15.75" customHeight="1" x14ac:dyDescent="0.25">
      <c r="A83" s="144"/>
      <c r="B83" s="144"/>
      <c r="C83" s="145" t="s">
        <v>1224</v>
      </c>
      <c r="D83" s="146">
        <v>4</v>
      </c>
      <c r="E83" s="147">
        <v>4</v>
      </c>
      <c r="F83" s="1"/>
      <c r="G83" s="1"/>
      <c r="H83" s="1"/>
      <c r="I83" s="1"/>
      <c r="J83" s="2" t="b">
        <f t="shared" si="0"/>
        <v>1</v>
      </c>
    </row>
    <row r="84" spans="1:10" ht="15.75" customHeight="1" x14ac:dyDescent="0.25">
      <c r="A84" s="144"/>
      <c r="B84" s="137" t="s">
        <v>1141</v>
      </c>
      <c r="C84" s="137" t="s">
        <v>1226</v>
      </c>
      <c r="D84" s="142">
        <v>5</v>
      </c>
      <c r="E84" s="143">
        <v>5</v>
      </c>
      <c r="F84" s="1"/>
      <c r="G84" s="1"/>
      <c r="H84" s="1"/>
      <c r="I84" s="1"/>
      <c r="J84" s="2" t="b">
        <f t="shared" si="0"/>
        <v>1</v>
      </c>
    </row>
    <row r="85" spans="1:10" ht="15.75" customHeight="1" x14ac:dyDescent="0.25">
      <c r="A85" s="144"/>
      <c r="B85" s="144"/>
      <c r="C85" s="145" t="s">
        <v>1227</v>
      </c>
      <c r="D85" s="146">
        <v>5</v>
      </c>
      <c r="E85" s="147">
        <v>5</v>
      </c>
      <c r="F85" s="1"/>
      <c r="G85" s="1"/>
      <c r="H85" s="1"/>
      <c r="I85" s="1"/>
      <c r="J85" s="2" t="b">
        <f t="shared" si="0"/>
        <v>1</v>
      </c>
    </row>
    <row r="86" spans="1:10" ht="15.75" customHeight="1" x14ac:dyDescent="0.25">
      <c r="A86" s="144"/>
      <c r="B86" s="137" t="s">
        <v>1143</v>
      </c>
      <c r="C86" s="137" t="s">
        <v>1229</v>
      </c>
      <c r="D86" s="142">
        <v>0</v>
      </c>
      <c r="E86" s="143">
        <v>25</v>
      </c>
      <c r="F86" s="1"/>
      <c r="G86" s="1"/>
      <c r="H86" s="1"/>
      <c r="I86" s="1"/>
      <c r="J86" s="2" t="b">
        <f t="shared" si="0"/>
        <v>0</v>
      </c>
    </row>
    <row r="87" spans="1:10" ht="15.75" customHeight="1" x14ac:dyDescent="0.25">
      <c r="A87" s="137" t="s">
        <v>1145</v>
      </c>
      <c r="B87" s="137" t="s">
        <v>1146</v>
      </c>
      <c r="C87" s="137" t="s">
        <v>1233</v>
      </c>
      <c r="D87" s="142">
        <v>0</v>
      </c>
      <c r="E87" s="143">
        <v>1</v>
      </c>
      <c r="F87" s="1"/>
      <c r="G87" s="1"/>
      <c r="H87" s="1"/>
      <c r="I87" s="1"/>
      <c r="J87" s="2" t="b">
        <f t="shared" si="0"/>
        <v>0</v>
      </c>
    </row>
    <row r="88" spans="1:10" ht="15.75" customHeight="1" x14ac:dyDescent="0.25">
      <c r="A88" s="144"/>
      <c r="B88" s="144"/>
      <c r="C88" s="145" t="s">
        <v>1234</v>
      </c>
      <c r="D88" s="146">
        <v>0</v>
      </c>
      <c r="E88" s="147">
        <v>1</v>
      </c>
      <c r="F88" s="1"/>
      <c r="G88" s="1"/>
      <c r="H88" s="1"/>
      <c r="I88" s="1"/>
      <c r="J88" s="2" t="b">
        <f t="shared" si="0"/>
        <v>0</v>
      </c>
    </row>
    <row r="89" spans="1:10" ht="15.75" customHeight="1" x14ac:dyDescent="0.25">
      <c r="A89" s="144"/>
      <c r="B89" s="144"/>
      <c r="C89" s="145" t="s">
        <v>1236</v>
      </c>
      <c r="D89" s="146">
        <v>0</v>
      </c>
      <c r="E89" s="147">
        <v>1</v>
      </c>
      <c r="F89" s="1"/>
      <c r="G89" s="1"/>
      <c r="H89" s="1"/>
      <c r="I89" s="1"/>
      <c r="J89" s="2" t="b">
        <f t="shared" si="0"/>
        <v>0</v>
      </c>
    </row>
    <row r="90" spans="1:10" ht="15.75" customHeight="1" x14ac:dyDescent="0.25">
      <c r="A90" s="144"/>
      <c r="B90" s="137" t="s">
        <v>1148</v>
      </c>
      <c r="C90" s="137" t="s">
        <v>1237</v>
      </c>
      <c r="D90" s="142">
        <v>0</v>
      </c>
      <c r="E90" s="143">
        <v>2</v>
      </c>
      <c r="F90" s="1"/>
      <c r="G90" s="1"/>
      <c r="H90" s="1"/>
      <c r="I90" s="1"/>
      <c r="J90" s="2" t="b">
        <f t="shared" si="0"/>
        <v>0</v>
      </c>
    </row>
    <row r="91" spans="1:10" ht="15.75" customHeight="1" x14ac:dyDescent="0.25">
      <c r="A91" s="144"/>
      <c r="B91" s="137" t="s">
        <v>1149</v>
      </c>
      <c r="C91" s="137" t="s">
        <v>1238</v>
      </c>
      <c r="D91" s="142">
        <v>1</v>
      </c>
      <c r="E91" s="143">
        <v>1</v>
      </c>
      <c r="F91" s="1"/>
      <c r="G91" s="1"/>
      <c r="H91" s="1"/>
      <c r="I91" s="1"/>
      <c r="J91" s="2" t="b">
        <f t="shared" si="0"/>
        <v>1</v>
      </c>
    </row>
    <row r="92" spans="1:10" ht="15.75" customHeight="1" x14ac:dyDescent="0.25">
      <c r="A92" s="144"/>
      <c r="B92" s="144"/>
      <c r="C92" s="145" t="s">
        <v>1241</v>
      </c>
      <c r="D92" s="146">
        <v>1</v>
      </c>
      <c r="E92" s="147">
        <v>1</v>
      </c>
      <c r="F92" s="1"/>
      <c r="G92" s="1"/>
      <c r="H92" s="1"/>
      <c r="I92" s="1"/>
      <c r="J92" s="2" t="b">
        <f t="shared" si="0"/>
        <v>1</v>
      </c>
    </row>
    <row r="93" spans="1:10" ht="15.75" customHeight="1" x14ac:dyDescent="0.25">
      <c r="A93" s="144"/>
      <c r="B93" s="137" t="s">
        <v>1151</v>
      </c>
      <c r="C93" s="137" t="s">
        <v>1243</v>
      </c>
      <c r="D93" s="142">
        <v>1</v>
      </c>
      <c r="E93" s="143">
        <v>1</v>
      </c>
      <c r="F93" s="1"/>
      <c r="G93" s="1"/>
      <c r="H93" s="1"/>
      <c r="I93" s="1"/>
      <c r="J93" s="2" t="b">
        <f t="shared" si="0"/>
        <v>1</v>
      </c>
    </row>
    <row r="94" spans="1:10" ht="15.75" customHeight="1" x14ac:dyDescent="0.25">
      <c r="A94" s="144"/>
      <c r="B94" s="144"/>
      <c r="C94" s="145" t="s">
        <v>1244</v>
      </c>
      <c r="D94" s="146">
        <v>1</v>
      </c>
      <c r="E94" s="147">
        <v>1</v>
      </c>
      <c r="F94" s="1"/>
      <c r="G94" s="1"/>
      <c r="H94" s="1"/>
      <c r="I94" s="1"/>
      <c r="J94" s="2" t="b">
        <f t="shared" si="0"/>
        <v>1</v>
      </c>
    </row>
    <row r="95" spans="1:10" ht="15.75" customHeight="1" x14ac:dyDescent="0.25">
      <c r="A95" s="144"/>
      <c r="B95" s="137" t="s">
        <v>1152</v>
      </c>
      <c r="C95" s="137" t="s">
        <v>1246</v>
      </c>
      <c r="D95" s="142">
        <v>1</v>
      </c>
      <c r="E95" s="143">
        <v>1</v>
      </c>
      <c r="F95" s="1"/>
      <c r="G95" s="1"/>
      <c r="H95" s="1"/>
      <c r="I95" s="1"/>
      <c r="J95" s="2" t="b">
        <f t="shared" si="0"/>
        <v>1</v>
      </c>
    </row>
    <row r="96" spans="1:10" ht="15.75" customHeight="1" x14ac:dyDescent="0.25">
      <c r="A96" s="144"/>
      <c r="B96" s="144"/>
      <c r="C96" s="145" t="s">
        <v>1247</v>
      </c>
      <c r="D96" s="146">
        <v>1</v>
      </c>
      <c r="E96" s="147">
        <v>1</v>
      </c>
      <c r="F96" s="1"/>
      <c r="G96" s="1"/>
      <c r="H96" s="1"/>
      <c r="I96" s="1"/>
      <c r="J96" s="2" t="b">
        <f t="shared" si="0"/>
        <v>1</v>
      </c>
    </row>
    <row r="97" spans="1:10" ht="15.75" customHeight="1" x14ac:dyDescent="0.25">
      <c r="A97" s="144"/>
      <c r="B97" s="137" t="s">
        <v>1154</v>
      </c>
      <c r="C97" s="137" t="s">
        <v>1248</v>
      </c>
      <c r="D97" s="142">
        <v>1</v>
      </c>
      <c r="E97" s="143">
        <v>1</v>
      </c>
      <c r="F97" s="1"/>
      <c r="G97" s="1"/>
      <c r="H97" s="1"/>
      <c r="I97" s="1"/>
      <c r="J97" s="2" t="b">
        <f t="shared" si="0"/>
        <v>1</v>
      </c>
    </row>
    <row r="98" spans="1:10" ht="15.75" customHeight="1" x14ac:dyDescent="0.25">
      <c r="A98" s="144"/>
      <c r="B98" s="144"/>
      <c r="C98" s="145" t="s">
        <v>1249</v>
      </c>
      <c r="D98" s="146">
        <v>1</v>
      </c>
      <c r="E98" s="147">
        <v>1</v>
      </c>
      <c r="F98" s="1"/>
      <c r="G98" s="1"/>
      <c r="H98" s="1"/>
      <c r="I98" s="1"/>
      <c r="J98" s="2" t="b">
        <f t="shared" si="0"/>
        <v>1</v>
      </c>
    </row>
    <row r="99" spans="1:10" ht="15.75" customHeight="1" x14ac:dyDescent="0.25">
      <c r="A99" s="144"/>
      <c r="B99" s="137" t="s">
        <v>1155</v>
      </c>
      <c r="C99" s="137" t="s">
        <v>1250</v>
      </c>
      <c r="D99" s="142">
        <v>1</v>
      </c>
      <c r="E99" s="143">
        <v>1</v>
      </c>
      <c r="F99" s="1"/>
      <c r="G99" s="1"/>
      <c r="H99" s="1"/>
      <c r="I99" s="1"/>
      <c r="J99" s="2" t="b">
        <f t="shared" si="0"/>
        <v>1</v>
      </c>
    </row>
    <row r="100" spans="1:10" ht="15.75" customHeight="1" x14ac:dyDescent="0.25">
      <c r="A100" s="144"/>
      <c r="B100" s="144"/>
      <c r="C100" s="145" t="s">
        <v>1254</v>
      </c>
      <c r="D100" s="146">
        <v>1</v>
      </c>
      <c r="E100" s="147">
        <v>1</v>
      </c>
      <c r="F100" s="1"/>
      <c r="G100" s="1"/>
      <c r="H100" s="1"/>
      <c r="I100" s="1"/>
      <c r="J100" s="2" t="b">
        <f t="shared" si="0"/>
        <v>1</v>
      </c>
    </row>
    <row r="101" spans="1:10" ht="15.75" customHeight="1" x14ac:dyDescent="0.25">
      <c r="A101" s="144"/>
      <c r="B101" s="137" t="s">
        <v>1157</v>
      </c>
      <c r="C101" s="137" t="s">
        <v>1256</v>
      </c>
      <c r="D101" s="142">
        <v>1</v>
      </c>
      <c r="E101" s="143">
        <v>1</v>
      </c>
      <c r="F101" s="1"/>
      <c r="G101" s="1"/>
      <c r="H101" s="1"/>
      <c r="I101" s="1"/>
      <c r="J101" s="2" t="b">
        <f t="shared" si="0"/>
        <v>1</v>
      </c>
    </row>
    <row r="102" spans="1:10" ht="15.75" customHeight="1" x14ac:dyDescent="0.25">
      <c r="A102" s="144"/>
      <c r="B102" s="144"/>
      <c r="C102" s="145" t="s">
        <v>1258</v>
      </c>
      <c r="D102" s="146">
        <v>1</v>
      </c>
      <c r="E102" s="147">
        <v>1</v>
      </c>
      <c r="F102" s="1"/>
      <c r="G102" s="1"/>
      <c r="H102" s="1"/>
      <c r="I102" s="1"/>
      <c r="J102" s="2" t="b">
        <f t="shared" si="0"/>
        <v>1</v>
      </c>
    </row>
    <row r="103" spans="1:10" ht="15.75" customHeight="1" x14ac:dyDescent="0.25">
      <c r="A103" s="144"/>
      <c r="B103" s="137" t="s">
        <v>1158</v>
      </c>
      <c r="C103" s="137" t="s">
        <v>1259</v>
      </c>
      <c r="D103" s="142">
        <v>1</v>
      </c>
      <c r="E103" s="143">
        <v>1</v>
      </c>
      <c r="F103" s="1"/>
      <c r="G103" s="1"/>
      <c r="H103" s="1"/>
      <c r="I103" s="1"/>
      <c r="J103" s="2" t="b">
        <f t="shared" si="0"/>
        <v>1</v>
      </c>
    </row>
    <row r="104" spans="1:10" ht="15.75" customHeight="1" x14ac:dyDescent="0.25">
      <c r="A104" s="144"/>
      <c r="B104" s="144"/>
      <c r="C104" s="145" t="s">
        <v>1260</v>
      </c>
      <c r="D104" s="146">
        <v>1</v>
      </c>
      <c r="E104" s="147">
        <v>1</v>
      </c>
      <c r="F104" s="1"/>
      <c r="G104" s="1"/>
      <c r="H104" s="1"/>
      <c r="I104" s="1"/>
      <c r="J104" s="2" t="b">
        <f t="shared" si="0"/>
        <v>1</v>
      </c>
    </row>
    <row r="105" spans="1:10" ht="15.75" customHeight="1" x14ac:dyDescent="0.25">
      <c r="A105" s="144"/>
      <c r="B105" s="137" t="s">
        <v>1159</v>
      </c>
      <c r="C105" s="137" t="s">
        <v>1262</v>
      </c>
      <c r="D105" s="142">
        <v>1</v>
      </c>
      <c r="E105" s="143">
        <v>1</v>
      </c>
      <c r="F105" s="1"/>
      <c r="G105" s="1"/>
      <c r="H105" s="1"/>
      <c r="I105" s="1"/>
      <c r="J105" s="2" t="b">
        <f t="shared" si="0"/>
        <v>1</v>
      </c>
    </row>
    <row r="106" spans="1:10" ht="15.75" customHeight="1" x14ac:dyDescent="0.25">
      <c r="A106" s="144"/>
      <c r="B106" s="144"/>
      <c r="C106" s="145" t="s">
        <v>1263</v>
      </c>
      <c r="D106" s="146">
        <v>1</v>
      </c>
      <c r="E106" s="147">
        <v>1</v>
      </c>
      <c r="F106" s="1"/>
      <c r="G106" s="1"/>
      <c r="H106" s="1"/>
      <c r="I106" s="1"/>
      <c r="J106" s="2" t="b">
        <f t="shared" si="0"/>
        <v>1</v>
      </c>
    </row>
    <row r="107" spans="1:10" ht="15.75" customHeight="1" x14ac:dyDescent="0.25">
      <c r="A107" s="144"/>
      <c r="B107" s="137" t="s">
        <v>1161</v>
      </c>
      <c r="C107" s="137" t="s">
        <v>1265</v>
      </c>
      <c r="D107" s="142">
        <v>1</v>
      </c>
      <c r="E107" s="143">
        <v>1</v>
      </c>
      <c r="F107" s="1"/>
      <c r="G107" s="1"/>
      <c r="H107" s="1"/>
      <c r="I107" s="1"/>
      <c r="J107" s="2" t="b">
        <f t="shared" si="0"/>
        <v>1</v>
      </c>
    </row>
    <row r="108" spans="1:10" ht="15.75" customHeight="1" x14ac:dyDescent="0.25">
      <c r="A108" s="144"/>
      <c r="B108" s="144"/>
      <c r="C108" s="145" t="s">
        <v>1266</v>
      </c>
      <c r="D108" s="146">
        <v>1</v>
      </c>
      <c r="E108" s="147">
        <v>1</v>
      </c>
      <c r="F108" s="1"/>
      <c r="G108" s="1"/>
      <c r="H108" s="1"/>
      <c r="I108" s="1"/>
      <c r="J108" s="2" t="b">
        <f t="shared" si="0"/>
        <v>1</v>
      </c>
    </row>
    <row r="109" spans="1:10" ht="15.75" customHeight="1" x14ac:dyDescent="0.25">
      <c r="A109" s="144"/>
      <c r="B109" s="137" t="s">
        <v>1162</v>
      </c>
      <c r="C109" s="137" t="s">
        <v>1267</v>
      </c>
      <c r="D109" s="142">
        <v>1</v>
      </c>
      <c r="E109" s="143">
        <v>1</v>
      </c>
      <c r="F109" s="1"/>
      <c r="G109" s="1"/>
      <c r="H109" s="1"/>
      <c r="I109" s="1"/>
      <c r="J109" s="2" t="b">
        <f t="shared" si="0"/>
        <v>1</v>
      </c>
    </row>
    <row r="110" spans="1:10" ht="15.75" customHeight="1" x14ac:dyDescent="0.25">
      <c r="A110" s="144"/>
      <c r="B110" s="144"/>
      <c r="C110" s="145" t="s">
        <v>1268</v>
      </c>
      <c r="D110" s="146">
        <v>1</v>
      </c>
      <c r="E110" s="147">
        <v>1</v>
      </c>
      <c r="F110" s="1"/>
      <c r="G110" s="1"/>
      <c r="H110" s="1"/>
      <c r="I110" s="1"/>
      <c r="J110" s="2" t="b">
        <f t="shared" si="0"/>
        <v>1</v>
      </c>
    </row>
    <row r="111" spans="1:10" ht="15.75" customHeight="1" x14ac:dyDescent="0.25">
      <c r="A111" s="144"/>
      <c r="B111" s="137" t="s">
        <v>1163</v>
      </c>
      <c r="C111" s="137" t="s">
        <v>1270</v>
      </c>
      <c r="D111" s="142">
        <v>1</v>
      </c>
      <c r="E111" s="143">
        <v>1</v>
      </c>
      <c r="F111" s="1"/>
      <c r="G111" s="1"/>
      <c r="H111" s="1"/>
      <c r="I111" s="1"/>
      <c r="J111" s="2" t="b">
        <f t="shared" si="0"/>
        <v>1</v>
      </c>
    </row>
    <row r="112" spans="1:10" ht="15.75" customHeight="1" x14ac:dyDescent="0.25">
      <c r="A112" s="144"/>
      <c r="B112" s="137" t="s">
        <v>1164</v>
      </c>
      <c r="C112" s="137" t="s">
        <v>1272</v>
      </c>
      <c r="D112" s="142">
        <v>0</v>
      </c>
      <c r="E112" s="143">
        <v>1</v>
      </c>
      <c r="F112" s="1"/>
      <c r="G112" s="1"/>
      <c r="H112" s="1"/>
      <c r="I112" s="1"/>
      <c r="J112" s="2" t="b">
        <f t="shared" si="0"/>
        <v>0</v>
      </c>
    </row>
    <row r="113" spans="1:10" ht="15.75" customHeight="1" x14ac:dyDescent="0.25">
      <c r="A113" s="144"/>
      <c r="B113" s="144"/>
      <c r="C113" s="145" t="s">
        <v>1273</v>
      </c>
      <c r="D113" s="146">
        <v>1</v>
      </c>
      <c r="E113" s="147">
        <v>1</v>
      </c>
      <c r="F113" s="1"/>
      <c r="G113" s="1"/>
      <c r="H113" s="1"/>
      <c r="I113" s="1"/>
      <c r="J113" s="2" t="b">
        <f t="shared" si="0"/>
        <v>1</v>
      </c>
    </row>
    <row r="114" spans="1:10" ht="15.75" customHeight="1" x14ac:dyDescent="0.25">
      <c r="A114" s="144"/>
      <c r="B114" s="137" t="s">
        <v>1165</v>
      </c>
      <c r="C114" s="137" t="s">
        <v>1274</v>
      </c>
      <c r="D114" s="142">
        <v>0</v>
      </c>
      <c r="E114" s="143">
        <v>1</v>
      </c>
      <c r="F114" s="1"/>
      <c r="G114" s="1"/>
      <c r="H114" s="1"/>
      <c r="I114" s="1"/>
      <c r="J114" s="2" t="b">
        <f t="shared" si="0"/>
        <v>0</v>
      </c>
    </row>
    <row r="115" spans="1:10" ht="15.75" customHeight="1" x14ac:dyDescent="0.25">
      <c r="A115" s="144"/>
      <c r="B115" s="144"/>
      <c r="C115" s="145" t="s">
        <v>1277</v>
      </c>
      <c r="D115" s="146">
        <v>0</v>
      </c>
      <c r="E115" s="147">
        <v>1</v>
      </c>
      <c r="F115" s="1"/>
      <c r="G115" s="1"/>
      <c r="H115" s="1"/>
      <c r="I115" s="1"/>
      <c r="J115" s="2" t="b">
        <f t="shared" si="0"/>
        <v>0</v>
      </c>
    </row>
    <row r="116" spans="1:10" ht="15.75" customHeight="1" x14ac:dyDescent="0.25">
      <c r="A116" s="144"/>
      <c r="B116" s="137" t="s">
        <v>1166</v>
      </c>
      <c r="C116" s="137" t="s">
        <v>1280</v>
      </c>
      <c r="D116" s="142">
        <v>0</v>
      </c>
      <c r="E116" s="143">
        <v>1</v>
      </c>
      <c r="F116" s="1"/>
      <c r="G116" s="1"/>
      <c r="H116" s="1"/>
      <c r="I116" s="1"/>
      <c r="J116" s="2" t="b">
        <f t="shared" si="0"/>
        <v>0</v>
      </c>
    </row>
    <row r="117" spans="1:10" ht="15.75" customHeight="1" x14ac:dyDescent="0.25">
      <c r="A117" s="144"/>
      <c r="B117" s="144"/>
      <c r="C117" s="145" t="s">
        <v>1282</v>
      </c>
      <c r="D117" s="146">
        <v>0</v>
      </c>
      <c r="E117" s="147">
        <v>1</v>
      </c>
      <c r="F117" s="1"/>
      <c r="G117" s="1"/>
      <c r="H117" s="1"/>
      <c r="I117" s="1"/>
      <c r="J117" s="2" t="b">
        <f t="shared" si="0"/>
        <v>0</v>
      </c>
    </row>
    <row r="118" spans="1:10" ht="15.75" customHeight="1" x14ac:dyDescent="0.25">
      <c r="A118" s="144"/>
      <c r="B118" s="144"/>
      <c r="C118" s="145" t="s">
        <v>1283</v>
      </c>
      <c r="D118" s="146">
        <v>0</v>
      </c>
      <c r="E118" s="147">
        <v>1</v>
      </c>
      <c r="F118" s="1"/>
      <c r="G118" s="1"/>
      <c r="H118" s="1"/>
      <c r="I118" s="1"/>
      <c r="J118" s="2" t="b">
        <f t="shared" si="0"/>
        <v>0</v>
      </c>
    </row>
    <row r="119" spans="1:10" ht="15.75" customHeight="1" x14ac:dyDescent="0.25">
      <c r="A119" s="144"/>
      <c r="B119" s="137" t="s">
        <v>1167</v>
      </c>
      <c r="C119" s="137" t="s">
        <v>1284</v>
      </c>
      <c r="D119" s="142">
        <v>1</v>
      </c>
      <c r="E119" s="143">
        <v>1</v>
      </c>
      <c r="F119" s="1"/>
      <c r="G119" s="1"/>
      <c r="H119" s="1"/>
      <c r="I119" s="1"/>
      <c r="J119" s="2" t="b">
        <f t="shared" si="0"/>
        <v>1</v>
      </c>
    </row>
    <row r="120" spans="1:10" ht="15.75" customHeight="1" x14ac:dyDescent="0.25">
      <c r="A120" s="144"/>
      <c r="B120" s="144"/>
      <c r="C120" s="145" t="s">
        <v>1285</v>
      </c>
      <c r="D120" s="146">
        <v>1</v>
      </c>
      <c r="E120" s="147">
        <v>1</v>
      </c>
      <c r="F120" s="1"/>
      <c r="G120" s="1"/>
      <c r="H120" s="1"/>
      <c r="I120" s="1"/>
      <c r="J120" s="2" t="b">
        <f t="shared" si="0"/>
        <v>1</v>
      </c>
    </row>
    <row r="121" spans="1:10" ht="15.75" customHeight="1" x14ac:dyDescent="0.25">
      <c r="A121" s="144"/>
      <c r="B121" s="137" t="s">
        <v>1168</v>
      </c>
      <c r="C121" s="137" t="s">
        <v>1286</v>
      </c>
      <c r="D121" s="142">
        <v>1</v>
      </c>
      <c r="E121" s="143">
        <v>1</v>
      </c>
      <c r="F121" s="1"/>
      <c r="G121" s="1"/>
      <c r="H121" s="1"/>
      <c r="I121" s="1"/>
      <c r="J121" s="2" t="b">
        <f t="shared" si="0"/>
        <v>1</v>
      </c>
    </row>
    <row r="122" spans="1:10" ht="15.75" customHeight="1" x14ac:dyDescent="0.25">
      <c r="A122" s="144"/>
      <c r="B122" s="144"/>
      <c r="C122" s="145" t="s">
        <v>1287</v>
      </c>
      <c r="D122" s="146">
        <v>1</v>
      </c>
      <c r="E122" s="147">
        <v>1</v>
      </c>
      <c r="F122" s="1"/>
      <c r="G122" s="1"/>
      <c r="H122" s="1"/>
      <c r="I122" s="1"/>
      <c r="J122" s="2" t="b">
        <f t="shared" si="0"/>
        <v>1</v>
      </c>
    </row>
    <row r="123" spans="1:10" ht="15.75" customHeight="1" x14ac:dyDescent="0.25">
      <c r="A123" s="137" t="s">
        <v>1171</v>
      </c>
      <c r="B123" s="137" t="s">
        <v>1172</v>
      </c>
      <c r="C123" s="137" t="s">
        <v>1288</v>
      </c>
      <c r="D123" s="142">
        <v>1</v>
      </c>
      <c r="E123" s="143">
        <v>1</v>
      </c>
      <c r="F123" s="1"/>
      <c r="G123" s="1"/>
      <c r="H123" s="1"/>
      <c r="I123" s="1"/>
      <c r="J123" s="2" t="b">
        <f t="shared" si="0"/>
        <v>1</v>
      </c>
    </row>
    <row r="124" spans="1:10" ht="15.75" customHeight="1" x14ac:dyDescent="0.25">
      <c r="A124" s="144"/>
      <c r="B124" s="137" t="s">
        <v>1175</v>
      </c>
      <c r="C124" s="137" t="s">
        <v>1289</v>
      </c>
      <c r="D124" s="142">
        <v>1</v>
      </c>
      <c r="E124" s="143">
        <v>1</v>
      </c>
      <c r="F124" s="1"/>
      <c r="G124" s="1"/>
      <c r="H124" s="1"/>
      <c r="I124" s="1"/>
      <c r="J124" s="2" t="b">
        <f t="shared" si="0"/>
        <v>1</v>
      </c>
    </row>
    <row r="125" spans="1:10" ht="15.75" customHeight="1" x14ac:dyDescent="0.25">
      <c r="A125" s="144"/>
      <c r="B125" s="144"/>
      <c r="C125" s="145" t="s">
        <v>1290</v>
      </c>
      <c r="D125" s="146">
        <v>1</v>
      </c>
      <c r="E125" s="147">
        <v>1</v>
      </c>
      <c r="F125" s="1"/>
      <c r="G125" s="1"/>
      <c r="H125" s="1"/>
      <c r="I125" s="1"/>
      <c r="J125" s="2" t="b">
        <f t="shared" si="0"/>
        <v>1</v>
      </c>
    </row>
    <row r="126" spans="1:10" ht="15.75" customHeight="1" x14ac:dyDescent="0.25">
      <c r="A126" s="144"/>
      <c r="B126" s="137" t="s">
        <v>1176</v>
      </c>
      <c r="C126" s="137" t="s">
        <v>1292</v>
      </c>
      <c r="D126" s="142">
        <v>1</v>
      </c>
      <c r="E126" s="143">
        <v>1</v>
      </c>
      <c r="F126" s="1"/>
      <c r="G126" s="1"/>
      <c r="H126" s="1"/>
      <c r="I126" s="1"/>
      <c r="J126" s="2" t="b">
        <f t="shared" si="0"/>
        <v>1</v>
      </c>
    </row>
    <row r="127" spans="1:10" ht="15.75" customHeight="1" x14ac:dyDescent="0.25">
      <c r="A127" s="144"/>
      <c r="B127" s="144"/>
      <c r="C127" s="145" t="s">
        <v>1296</v>
      </c>
      <c r="D127" s="146">
        <v>0</v>
      </c>
      <c r="E127" s="147">
        <v>1</v>
      </c>
      <c r="F127" s="1"/>
      <c r="G127" s="1"/>
      <c r="H127" s="1"/>
      <c r="I127" s="1"/>
      <c r="J127" s="2" t="b">
        <f t="shared" si="0"/>
        <v>0</v>
      </c>
    </row>
    <row r="128" spans="1:10" ht="15.75" customHeight="1" x14ac:dyDescent="0.25">
      <c r="A128" s="144"/>
      <c r="B128" s="137" t="s">
        <v>1178</v>
      </c>
      <c r="C128" s="137" t="s">
        <v>1298</v>
      </c>
      <c r="D128" s="142">
        <v>0</v>
      </c>
      <c r="E128" s="143">
        <v>1</v>
      </c>
      <c r="F128" s="1"/>
      <c r="G128" s="1"/>
      <c r="H128" s="1"/>
      <c r="I128" s="1"/>
      <c r="J128" s="2" t="b">
        <f t="shared" si="0"/>
        <v>0</v>
      </c>
    </row>
    <row r="129" spans="1:10" ht="15.75" customHeight="1" x14ac:dyDescent="0.25">
      <c r="A129" s="144"/>
      <c r="B129" s="144"/>
      <c r="C129" s="145" t="s">
        <v>1300</v>
      </c>
      <c r="D129" s="146">
        <v>1</v>
      </c>
      <c r="E129" s="147">
        <v>1</v>
      </c>
      <c r="F129" s="1"/>
      <c r="G129" s="1"/>
      <c r="H129" s="1"/>
      <c r="I129" s="1"/>
      <c r="J129" s="2" t="b">
        <f t="shared" si="0"/>
        <v>1</v>
      </c>
    </row>
    <row r="130" spans="1:10" ht="15.75" customHeight="1" x14ac:dyDescent="0.25">
      <c r="A130" s="144"/>
      <c r="B130" s="144"/>
      <c r="C130" s="145" t="s">
        <v>1301</v>
      </c>
      <c r="D130" s="146">
        <v>1</v>
      </c>
      <c r="E130" s="147">
        <v>1</v>
      </c>
      <c r="F130" s="1"/>
      <c r="G130" s="1"/>
      <c r="H130" s="1"/>
      <c r="I130" s="1"/>
      <c r="J130" s="2" t="b">
        <f t="shared" si="0"/>
        <v>1</v>
      </c>
    </row>
    <row r="131" spans="1:10" ht="15.75" customHeight="1" x14ac:dyDescent="0.25">
      <c r="A131" s="144"/>
      <c r="B131" s="144"/>
      <c r="C131" s="145" t="s">
        <v>1304</v>
      </c>
      <c r="D131" s="146">
        <v>1</v>
      </c>
      <c r="E131" s="147">
        <v>1</v>
      </c>
      <c r="F131" s="1"/>
      <c r="G131" s="1"/>
      <c r="H131" s="1"/>
      <c r="I131" s="1"/>
      <c r="J131" s="2" t="b">
        <f t="shared" si="0"/>
        <v>1</v>
      </c>
    </row>
    <row r="132" spans="1:10" ht="15.75" customHeight="1" x14ac:dyDescent="0.25">
      <c r="A132" s="144"/>
      <c r="B132" s="144"/>
      <c r="C132" s="145" t="s">
        <v>1305</v>
      </c>
      <c r="D132" s="146">
        <v>1</v>
      </c>
      <c r="E132" s="147">
        <v>1</v>
      </c>
      <c r="F132" s="1"/>
      <c r="G132" s="1"/>
      <c r="H132" s="1"/>
      <c r="I132" s="1"/>
      <c r="J132" s="2" t="b">
        <f t="shared" si="0"/>
        <v>1</v>
      </c>
    </row>
    <row r="133" spans="1:10" ht="15.75" customHeight="1" x14ac:dyDescent="0.25">
      <c r="A133" s="144"/>
      <c r="B133" s="144"/>
      <c r="C133" s="145" t="s">
        <v>1306</v>
      </c>
      <c r="D133" s="146">
        <v>1</v>
      </c>
      <c r="E133" s="147">
        <v>1</v>
      </c>
      <c r="F133" s="1"/>
      <c r="G133" s="1"/>
      <c r="H133" s="1"/>
      <c r="I133" s="1"/>
      <c r="J133" s="2" t="b">
        <f t="shared" si="0"/>
        <v>1</v>
      </c>
    </row>
    <row r="134" spans="1:10" ht="15.75" customHeight="1" x14ac:dyDescent="0.25">
      <c r="A134" s="144"/>
      <c r="B134" s="137" t="s">
        <v>1179</v>
      </c>
      <c r="C134" s="137" t="s">
        <v>1308</v>
      </c>
      <c r="D134" s="142">
        <v>0</v>
      </c>
      <c r="E134" s="143">
        <v>1</v>
      </c>
      <c r="F134" s="1"/>
      <c r="G134" s="1"/>
      <c r="H134" s="1"/>
      <c r="I134" s="1"/>
    </row>
    <row r="135" spans="1:10" ht="15.75" customHeight="1" x14ac:dyDescent="0.25">
      <c r="A135" s="144"/>
      <c r="B135" s="137" t="s">
        <v>1180</v>
      </c>
      <c r="C135" s="137" t="s">
        <v>1309</v>
      </c>
      <c r="D135" s="142">
        <v>0</v>
      </c>
      <c r="E135" s="143">
        <v>1</v>
      </c>
      <c r="F135" s="1"/>
      <c r="G135" s="1"/>
      <c r="H135" s="1"/>
      <c r="I135" s="1"/>
    </row>
    <row r="136" spans="1:10" ht="15.75" customHeight="1" x14ac:dyDescent="0.25">
      <c r="A136" s="144"/>
      <c r="B136" s="137" t="s">
        <v>1181</v>
      </c>
      <c r="C136" s="137" t="s">
        <v>1310</v>
      </c>
      <c r="D136" s="142">
        <v>0</v>
      </c>
      <c r="E136" s="143">
        <v>3</v>
      </c>
      <c r="F136" s="1"/>
      <c r="G136" s="1"/>
      <c r="H136" s="1"/>
      <c r="I136" s="1"/>
    </row>
    <row r="137" spans="1:10" ht="15.75" customHeight="1" x14ac:dyDescent="0.25">
      <c r="A137" s="137" t="s">
        <v>1182</v>
      </c>
      <c r="B137" s="137" t="s">
        <v>1183</v>
      </c>
      <c r="C137" s="137" t="s">
        <v>1311</v>
      </c>
      <c r="D137" s="142">
        <v>0</v>
      </c>
      <c r="E137" s="143">
        <v>1</v>
      </c>
      <c r="F137" s="1"/>
      <c r="G137" s="1"/>
      <c r="H137" s="1"/>
      <c r="I137" s="1"/>
    </row>
    <row r="138" spans="1:10" ht="15.75" customHeight="1" x14ac:dyDescent="0.25">
      <c r="A138" s="144"/>
      <c r="B138" s="144"/>
      <c r="C138" s="145" t="s">
        <v>1312</v>
      </c>
      <c r="D138" s="146">
        <v>12</v>
      </c>
      <c r="E138" s="147">
        <v>12</v>
      </c>
      <c r="F138" s="1"/>
      <c r="G138" s="1"/>
      <c r="H138" s="1"/>
      <c r="I138" s="1"/>
    </row>
    <row r="139" spans="1:10" ht="15.75" customHeight="1" x14ac:dyDescent="0.25">
      <c r="A139" s="144"/>
      <c r="B139" s="144"/>
      <c r="C139" s="145" t="s">
        <v>1313</v>
      </c>
      <c r="D139" s="146">
        <v>5</v>
      </c>
      <c r="E139" s="147">
        <v>5</v>
      </c>
      <c r="F139" s="1"/>
      <c r="G139" s="1"/>
      <c r="H139" s="1"/>
      <c r="I139" s="1"/>
    </row>
    <row r="140" spans="1:10" ht="15.75" customHeight="1" x14ac:dyDescent="0.25">
      <c r="A140" s="144"/>
      <c r="B140" s="144"/>
      <c r="C140" s="145" t="s">
        <v>1314</v>
      </c>
      <c r="D140" s="146">
        <v>4</v>
      </c>
      <c r="E140" s="147">
        <v>4</v>
      </c>
      <c r="F140" s="1"/>
      <c r="G140" s="1"/>
      <c r="H140" s="1"/>
      <c r="I140" s="1"/>
    </row>
    <row r="141" spans="1:10" ht="15.75" customHeight="1" x14ac:dyDescent="0.25">
      <c r="A141" s="144"/>
      <c r="B141" s="137" t="s">
        <v>1184</v>
      </c>
      <c r="C141" s="137" t="s">
        <v>1315</v>
      </c>
      <c r="D141" s="142">
        <v>0</v>
      </c>
      <c r="E141" s="143">
        <v>1</v>
      </c>
      <c r="F141" s="1"/>
      <c r="G141" s="1"/>
      <c r="H141" s="1"/>
      <c r="I141" s="1"/>
    </row>
    <row r="142" spans="1:10" ht="15.75" customHeight="1" x14ac:dyDescent="0.25">
      <c r="A142" s="144"/>
      <c r="B142" s="144"/>
      <c r="C142" s="145" t="s">
        <v>1317</v>
      </c>
      <c r="D142" s="146">
        <v>0</v>
      </c>
      <c r="E142" s="147">
        <v>1</v>
      </c>
      <c r="F142" s="1"/>
      <c r="G142" s="1"/>
      <c r="H142" s="1"/>
      <c r="I142" s="1"/>
    </row>
    <row r="143" spans="1:10" ht="15.75" customHeight="1" x14ac:dyDescent="0.25">
      <c r="A143" s="144"/>
      <c r="B143" s="137" t="s">
        <v>1186</v>
      </c>
      <c r="C143" s="137" t="s">
        <v>1319</v>
      </c>
      <c r="D143" s="142">
        <v>1</v>
      </c>
      <c r="E143" s="143">
        <v>1</v>
      </c>
      <c r="F143" s="1"/>
      <c r="G143" s="1"/>
      <c r="H143" s="1"/>
      <c r="I143" s="1"/>
    </row>
    <row r="144" spans="1:10" ht="15.75" customHeight="1" x14ac:dyDescent="0.25">
      <c r="A144" s="144"/>
      <c r="B144" s="144"/>
      <c r="C144" s="145" t="s">
        <v>1321</v>
      </c>
      <c r="D144" s="146">
        <v>0</v>
      </c>
      <c r="E144" s="147">
        <v>1</v>
      </c>
      <c r="F144" s="1"/>
      <c r="G144" s="1"/>
      <c r="H144" s="1"/>
      <c r="I144" s="1"/>
    </row>
    <row r="145" spans="1:9" ht="15.75" customHeight="1" x14ac:dyDescent="0.25">
      <c r="A145" s="144"/>
      <c r="B145" s="144"/>
      <c r="C145" s="145" t="s">
        <v>1323</v>
      </c>
      <c r="D145" s="146">
        <v>0</v>
      </c>
      <c r="E145" s="147">
        <v>1</v>
      </c>
      <c r="F145" s="1"/>
      <c r="G145" s="1"/>
      <c r="H145" s="1"/>
      <c r="I145" s="1"/>
    </row>
    <row r="146" spans="1:9" ht="15.75" customHeight="1" x14ac:dyDescent="0.25">
      <c r="A146" s="148" t="s">
        <v>3566</v>
      </c>
      <c r="B146" s="149"/>
      <c r="C146" s="149"/>
      <c r="D146" s="150">
        <v>305</v>
      </c>
      <c r="E146" s="151">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2" t="s">
        <v>2</v>
      </c>
      <c r="B1" s="153" t="s">
        <v>3567</v>
      </c>
      <c r="G1" s="2" t="s">
        <v>1</v>
      </c>
      <c r="I1" s="2" t="s">
        <v>2</v>
      </c>
    </row>
    <row r="3" spans="1:10" ht="14.25" x14ac:dyDescent="0.2">
      <c r="A3" s="137"/>
      <c r="B3" s="138"/>
      <c r="C3" s="139" t="s">
        <v>55</v>
      </c>
      <c r="D3" s="140"/>
    </row>
    <row r="4" spans="1:10" x14ac:dyDescent="0.25">
      <c r="A4" s="139" t="s">
        <v>3</v>
      </c>
      <c r="B4" s="139" t="s">
        <v>5</v>
      </c>
      <c r="C4" s="137" t="s">
        <v>1094</v>
      </c>
      <c r="D4" s="141" t="s">
        <v>1095</v>
      </c>
      <c r="E4" s="1"/>
      <c r="F4" s="1"/>
      <c r="G4" s="2" t="b">
        <f t="shared" ref="G4:G98" si="0">+D4=C4</f>
        <v>0</v>
      </c>
    </row>
    <row r="5" spans="1:10" x14ac:dyDescent="0.25">
      <c r="A5" s="137" t="s">
        <v>45</v>
      </c>
      <c r="B5" s="137" t="s">
        <v>230</v>
      </c>
      <c r="C5" s="142">
        <v>1</v>
      </c>
      <c r="D5" s="143">
        <v>3</v>
      </c>
      <c r="E5" s="1"/>
      <c r="F5" s="1"/>
      <c r="G5" s="2" t="b">
        <f t="shared" si="0"/>
        <v>0</v>
      </c>
      <c r="I5" s="2">
        <f>+COUNTIF(G4:G115,"VERDADERO")</f>
        <v>51</v>
      </c>
    </row>
    <row r="6" spans="1:10" x14ac:dyDescent="0.25">
      <c r="A6" s="144"/>
      <c r="B6" s="145" t="s">
        <v>249</v>
      </c>
      <c r="C6" s="146">
        <v>0</v>
      </c>
      <c r="D6" s="147">
        <v>13</v>
      </c>
      <c r="E6" s="1"/>
      <c r="F6" s="1"/>
      <c r="G6" s="2" t="b">
        <f t="shared" si="0"/>
        <v>0</v>
      </c>
    </row>
    <row r="7" spans="1:10" x14ac:dyDescent="0.25">
      <c r="A7" s="144"/>
      <c r="B7" s="145" t="s">
        <v>47</v>
      </c>
      <c r="C7" s="146">
        <v>0</v>
      </c>
      <c r="D7" s="147">
        <v>3</v>
      </c>
      <c r="E7" s="1"/>
      <c r="F7" s="1"/>
      <c r="G7" s="2" t="b">
        <f t="shared" si="0"/>
        <v>0</v>
      </c>
    </row>
    <row r="8" spans="1:10" x14ac:dyDescent="0.25">
      <c r="A8" s="144"/>
      <c r="B8" s="145" t="s">
        <v>70</v>
      </c>
      <c r="C8" s="146">
        <v>3</v>
      </c>
      <c r="D8" s="147">
        <v>6</v>
      </c>
      <c r="E8" s="1"/>
      <c r="F8" s="1"/>
      <c r="G8" s="2" t="b">
        <f t="shared" si="0"/>
        <v>0</v>
      </c>
    </row>
    <row r="9" spans="1:10" x14ac:dyDescent="0.25">
      <c r="A9" s="144"/>
      <c r="B9" s="145" t="s">
        <v>111</v>
      </c>
      <c r="C9" s="146">
        <v>1</v>
      </c>
      <c r="D9" s="147">
        <v>8</v>
      </c>
      <c r="E9" s="1"/>
      <c r="F9" s="1"/>
      <c r="G9" s="2" t="b">
        <f t="shared" si="0"/>
        <v>0</v>
      </c>
    </row>
    <row r="10" spans="1:10" x14ac:dyDescent="0.25">
      <c r="A10" s="144"/>
      <c r="B10" s="145" t="s">
        <v>149</v>
      </c>
      <c r="C10" s="146">
        <v>1</v>
      </c>
      <c r="D10" s="147">
        <v>6</v>
      </c>
      <c r="E10" s="1"/>
      <c r="F10" s="1"/>
      <c r="G10" s="2" t="b">
        <f t="shared" si="0"/>
        <v>0</v>
      </c>
    </row>
    <row r="11" spans="1:10" x14ac:dyDescent="0.25">
      <c r="A11" s="144"/>
      <c r="B11" s="145" t="s">
        <v>189</v>
      </c>
      <c r="C11" s="146">
        <v>5</v>
      </c>
      <c r="D11" s="147">
        <v>6</v>
      </c>
      <c r="E11" s="1"/>
      <c r="F11" s="1"/>
      <c r="G11" s="2" t="b">
        <f t="shared" si="0"/>
        <v>0</v>
      </c>
    </row>
    <row r="12" spans="1:10" x14ac:dyDescent="0.25">
      <c r="A12" s="144"/>
      <c r="B12" s="145" t="s">
        <v>258</v>
      </c>
      <c r="C12" s="146">
        <v>5</v>
      </c>
      <c r="D12" s="147">
        <v>5</v>
      </c>
      <c r="E12" s="1"/>
      <c r="F12" s="1"/>
      <c r="G12" s="2" t="b">
        <f t="shared" si="0"/>
        <v>1</v>
      </c>
    </row>
    <row r="13" spans="1:10" x14ac:dyDescent="0.25">
      <c r="A13" s="144"/>
      <c r="B13" s="145" t="s">
        <v>285</v>
      </c>
      <c r="C13" s="146">
        <v>3</v>
      </c>
      <c r="D13" s="147">
        <v>3</v>
      </c>
      <c r="E13" s="1"/>
      <c r="F13" s="1"/>
      <c r="G13" s="2" t="b">
        <f t="shared" si="0"/>
        <v>1</v>
      </c>
    </row>
    <row r="14" spans="1:10" x14ac:dyDescent="0.25">
      <c r="A14" s="144"/>
      <c r="B14" s="145" t="s">
        <v>301</v>
      </c>
      <c r="C14" s="146">
        <v>3</v>
      </c>
      <c r="D14" s="147">
        <v>3</v>
      </c>
      <c r="E14" s="1"/>
      <c r="F14" s="1"/>
      <c r="G14" s="2" t="b">
        <f t="shared" si="0"/>
        <v>1</v>
      </c>
      <c r="J14" s="2" t="s">
        <v>1097</v>
      </c>
    </row>
    <row r="15" spans="1:10" x14ac:dyDescent="0.25">
      <c r="A15" s="144"/>
      <c r="B15" s="145" t="s">
        <v>316</v>
      </c>
      <c r="C15" s="146">
        <v>2</v>
      </c>
      <c r="D15" s="147">
        <v>2</v>
      </c>
      <c r="E15" s="1"/>
      <c r="F15" s="1"/>
      <c r="G15" s="2" t="b">
        <f t="shared" si="0"/>
        <v>1</v>
      </c>
      <c r="J15" s="2" t="s">
        <v>1098</v>
      </c>
    </row>
    <row r="16" spans="1:10" x14ac:dyDescent="0.25">
      <c r="A16" s="144"/>
      <c r="B16" s="145" t="s">
        <v>329</v>
      </c>
      <c r="C16" s="146">
        <v>1</v>
      </c>
      <c r="D16" s="147">
        <v>3</v>
      </c>
      <c r="E16" s="1"/>
      <c r="F16" s="1"/>
      <c r="G16" s="2" t="b">
        <f t="shared" si="0"/>
        <v>0</v>
      </c>
    </row>
    <row r="17" spans="1:7" x14ac:dyDescent="0.25">
      <c r="A17" s="144"/>
      <c r="B17" s="145" t="s">
        <v>344</v>
      </c>
      <c r="C17" s="146">
        <v>1</v>
      </c>
      <c r="D17" s="147">
        <v>1</v>
      </c>
      <c r="E17" s="1"/>
      <c r="F17" s="1"/>
      <c r="G17" s="2" t="b">
        <f t="shared" si="0"/>
        <v>1</v>
      </c>
    </row>
    <row r="18" spans="1:7" x14ac:dyDescent="0.25">
      <c r="A18" s="144"/>
      <c r="B18" s="145" t="s">
        <v>353</v>
      </c>
      <c r="C18" s="146">
        <v>1</v>
      </c>
      <c r="D18" s="147">
        <v>1</v>
      </c>
      <c r="E18" s="1"/>
      <c r="F18" s="1"/>
      <c r="G18" s="2" t="b">
        <f t="shared" si="0"/>
        <v>1</v>
      </c>
    </row>
    <row r="19" spans="1:7" x14ac:dyDescent="0.25">
      <c r="A19" s="137" t="s">
        <v>414</v>
      </c>
      <c r="B19" s="137" t="s">
        <v>870</v>
      </c>
      <c r="C19" s="142">
        <v>0</v>
      </c>
      <c r="D19" s="143">
        <v>3</v>
      </c>
      <c r="E19" s="1"/>
      <c r="F19" s="1"/>
      <c r="G19" s="2" t="b">
        <f t="shared" si="0"/>
        <v>0</v>
      </c>
    </row>
    <row r="20" spans="1:7" x14ac:dyDescent="0.25">
      <c r="A20" s="144"/>
      <c r="B20" s="145" t="s">
        <v>887</v>
      </c>
      <c r="C20" s="146">
        <v>1</v>
      </c>
      <c r="D20" s="147">
        <v>1</v>
      </c>
      <c r="E20" s="1"/>
      <c r="F20" s="1"/>
      <c r="G20" s="2" t="b">
        <f t="shared" si="0"/>
        <v>1</v>
      </c>
    </row>
    <row r="21" spans="1:7" ht="15.75" customHeight="1" x14ac:dyDescent="0.25">
      <c r="A21" s="144"/>
      <c r="B21" s="145" t="s">
        <v>416</v>
      </c>
      <c r="C21" s="146">
        <v>7</v>
      </c>
      <c r="D21" s="147">
        <v>7</v>
      </c>
      <c r="E21" s="1"/>
      <c r="F21" s="1"/>
      <c r="G21" s="2" t="b">
        <f t="shared" si="0"/>
        <v>1</v>
      </c>
    </row>
    <row r="22" spans="1:7" ht="15.75" customHeight="1" x14ac:dyDescent="0.25">
      <c r="A22" s="144"/>
      <c r="B22" s="145" t="s">
        <v>455</v>
      </c>
      <c r="C22" s="146">
        <v>17</v>
      </c>
      <c r="D22" s="147">
        <v>17</v>
      </c>
      <c r="E22" s="1"/>
      <c r="F22" s="1"/>
      <c r="G22" s="2" t="b">
        <f t="shared" si="0"/>
        <v>1</v>
      </c>
    </row>
    <row r="23" spans="1:7" ht="15.75" customHeight="1" x14ac:dyDescent="0.25">
      <c r="A23" s="144"/>
      <c r="B23" s="145" t="s">
        <v>526</v>
      </c>
      <c r="C23" s="146">
        <v>3</v>
      </c>
      <c r="D23" s="147">
        <v>3</v>
      </c>
      <c r="E23" s="1"/>
      <c r="F23" s="1"/>
      <c r="G23" s="2" t="b">
        <f t="shared" si="0"/>
        <v>1</v>
      </c>
    </row>
    <row r="24" spans="1:7" ht="15.75" customHeight="1" x14ac:dyDescent="0.25">
      <c r="A24" s="144"/>
      <c r="B24" s="145" t="s">
        <v>545</v>
      </c>
      <c r="C24" s="146">
        <v>11</v>
      </c>
      <c r="D24" s="147">
        <v>11</v>
      </c>
      <c r="E24" s="1"/>
      <c r="F24" s="1"/>
      <c r="G24" s="2" t="b">
        <f t="shared" si="0"/>
        <v>1</v>
      </c>
    </row>
    <row r="25" spans="1:7" ht="15.75" customHeight="1" x14ac:dyDescent="0.25">
      <c r="A25" s="144"/>
      <c r="B25" s="145" t="s">
        <v>587</v>
      </c>
      <c r="C25" s="146">
        <v>1</v>
      </c>
      <c r="D25" s="147">
        <v>1</v>
      </c>
      <c r="E25" s="1"/>
      <c r="F25" s="1"/>
      <c r="G25" s="2" t="b">
        <f t="shared" si="0"/>
        <v>1</v>
      </c>
    </row>
    <row r="26" spans="1:7" ht="15.75" customHeight="1" x14ac:dyDescent="0.25">
      <c r="A26" s="144"/>
      <c r="B26" s="145" t="s">
        <v>597</v>
      </c>
      <c r="C26" s="146">
        <v>2</v>
      </c>
      <c r="D26" s="147">
        <v>2</v>
      </c>
      <c r="E26" s="1"/>
      <c r="F26" s="1"/>
      <c r="G26" s="2" t="b">
        <f t="shared" si="0"/>
        <v>1</v>
      </c>
    </row>
    <row r="27" spans="1:7" ht="15.75" customHeight="1" x14ac:dyDescent="0.25">
      <c r="A27" s="144"/>
      <c r="B27" s="145" t="s">
        <v>610</v>
      </c>
      <c r="C27" s="146">
        <v>1</v>
      </c>
      <c r="D27" s="147">
        <v>1</v>
      </c>
      <c r="E27" s="1"/>
      <c r="F27" s="1"/>
      <c r="G27" s="2" t="b">
        <f t="shared" si="0"/>
        <v>1</v>
      </c>
    </row>
    <row r="28" spans="1:7" ht="15.75" customHeight="1" x14ac:dyDescent="0.25">
      <c r="A28" s="144"/>
      <c r="B28" s="145" t="s">
        <v>618</v>
      </c>
      <c r="C28" s="146">
        <v>1</v>
      </c>
      <c r="D28" s="147">
        <v>1</v>
      </c>
      <c r="E28" s="1"/>
      <c r="F28" s="1"/>
      <c r="G28" s="2" t="b">
        <f t="shared" si="0"/>
        <v>1</v>
      </c>
    </row>
    <row r="29" spans="1:7" ht="15.75" customHeight="1" x14ac:dyDescent="0.25">
      <c r="A29" s="144"/>
      <c r="B29" s="145" t="s">
        <v>628</v>
      </c>
      <c r="C29" s="146">
        <v>3</v>
      </c>
      <c r="D29" s="147">
        <v>3</v>
      </c>
      <c r="E29" s="1"/>
      <c r="F29" s="1"/>
      <c r="G29" s="2" t="b">
        <f t="shared" si="0"/>
        <v>1</v>
      </c>
    </row>
    <row r="30" spans="1:7" ht="15.75" customHeight="1" x14ac:dyDescent="0.25">
      <c r="A30" s="144"/>
      <c r="B30" s="145" t="s">
        <v>647</v>
      </c>
      <c r="C30" s="146">
        <v>5</v>
      </c>
      <c r="D30" s="147">
        <v>5</v>
      </c>
      <c r="E30" s="1"/>
      <c r="F30" s="1"/>
      <c r="G30" s="2" t="b">
        <f t="shared" si="0"/>
        <v>1</v>
      </c>
    </row>
    <row r="31" spans="1:7" ht="15.75" customHeight="1" x14ac:dyDescent="0.25">
      <c r="A31" s="144"/>
      <c r="B31" s="145" t="s">
        <v>668</v>
      </c>
      <c r="C31" s="146">
        <v>0</v>
      </c>
      <c r="D31" s="147">
        <v>3</v>
      </c>
      <c r="E31" s="1"/>
      <c r="F31" s="1"/>
      <c r="G31" s="2" t="b">
        <f t="shared" si="0"/>
        <v>0</v>
      </c>
    </row>
    <row r="32" spans="1:7" ht="15.75" customHeight="1" x14ac:dyDescent="0.25">
      <c r="A32" s="144"/>
      <c r="B32" s="145" t="s">
        <v>686</v>
      </c>
      <c r="C32" s="146">
        <v>5</v>
      </c>
      <c r="D32" s="147">
        <v>5</v>
      </c>
      <c r="E32" s="1"/>
      <c r="F32" s="1"/>
      <c r="G32" s="2" t="b">
        <f t="shared" si="0"/>
        <v>1</v>
      </c>
    </row>
    <row r="33" spans="1:7" ht="15.75" customHeight="1" x14ac:dyDescent="0.25">
      <c r="A33" s="144"/>
      <c r="B33" s="145" t="s">
        <v>717</v>
      </c>
      <c r="C33" s="146">
        <v>18</v>
      </c>
      <c r="D33" s="147">
        <v>18</v>
      </c>
      <c r="E33" s="1"/>
      <c r="F33" s="1"/>
      <c r="G33" s="2" t="b">
        <f t="shared" si="0"/>
        <v>1</v>
      </c>
    </row>
    <row r="34" spans="1:7" ht="15.75" customHeight="1" x14ac:dyDescent="0.25">
      <c r="A34" s="144"/>
      <c r="B34" s="145" t="s">
        <v>793</v>
      </c>
      <c r="C34" s="146">
        <v>10</v>
      </c>
      <c r="D34" s="147">
        <v>10</v>
      </c>
      <c r="E34" s="1"/>
      <c r="F34" s="1"/>
      <c r="G34" s="2" t="b">
        <f t="shared" si="0"/>
        <v>1</v>
      </c>
    </row>
    <row r="35" spans="1:7" ht="15.75" customHeight="1" x14ac:dyDescent="0.25">
      <c r="A35" s="144"/>
      <c r="B35" s="145" t="s">
        <v>834</v>
      </c>
      <c r="C35" s="146">
        <v>1</v>
      </c>
      <c r="D35" s="147">
        <v>5</v>
      </c>
      <c r="E35" s="1"/>
      <c r="F35" s="1"/>
      <c r="G35" s="2" t="b">
        <f t="shared" si="0"/>
        <v>0</v>
      </c>
    </row>
    <row r="36" spans="1:7" ht="15.75" customHeight="1" x14ac:dyDescent="0.25">
      <c r="A36" s="137" t="s">
        <v>910</v>
      </c>
      <c r="B36" s="137" t="s">
        <v>1043</v>
      </c>
      <c r="C36" s="142">
        <v>2</v>
      </c>
      <c r="D36" s="143">
        <v>2</v>
      </c>
      <c r="E36" s="1"/>
      <c r="F36" s="1"/>
      <c r="G36" s="2" t="b">
        <f t="shared" si="0"/>
        <v>1</v>
      </c>
    </row>
    <row r="37" spans="1:7" ht="15.75" customHeight="1" x14ac:dyDescent="0.25">
      <c r="A37" s="144"/>
      <c r="B37" s="145" t="s">
        <v>1058</v>
      </c>
      <c r="C37" s="146">
        <v>2</v>
      </c>
      <c r="D37" s="147">
        <v>2</v>
      </c>
      <c r="E37" s="1"/>
      <c r="F37" s="1"/>
      <c r="G37" s="2" t="b">
        <f t="shared" si="0"/>
        <v>1</v>
      </c>
    </row>
    <row r="38" spans="1:7" ht="15.75" customHeight="1" x14ac:dyDescent="0.25">
      <c r="A38" s="144"/>
      <c r="B38" s="145" t="s">
        <v>1068</v>
      </c>
      <c r="C38" s="146">
        <v>2</v>
      </c>
      <c r="D38" s="147">
        <v>3</v>
      </c>
      <c r="E38" s="1"/>
      <c r="F38" s="1"/>
      <c r="G38" s="2" t="b">
        <f t="shared" si="0"/>
        <v>0</v>
      </c>
    </row>
    <row r="39" spans="1:7" ht="15.75" customHeight="1" x14ac:dyDescent="0.25">
      <c r="A39" s="144"/>
      <c r="B39" s="145" t="s">
        <v>1103</v>
      </c>
      <c r="C39" s="146">
        <v>2</v>
      </c>
      <c r="D39" s="147">
        <v>2</v>
      </c>
      <c r="E39" s="1"/>
      <c r="F39" s="1"/>
      <c r="G39" s="2" t="b">
        <f t="shared" si="0"/>
        <v>1</v>
      </c>
    </row>
    <row r="40" spans="1:7" ht="15.75" customHeight="1" x14ac:dyDescent="0.25">
      <c r="A40" s="144"/>
      <c r="B40" s="145" t="s">
        <v>1104</v>
      </c>
      <c r="C40" s="146">
        <v>1</v>
      </c>
      <c r="D40" s="147">
        <v>5</v>
      </c>
      <c r="E40" s="1"/>
      <c r="F40" s="1"/>
      <c r="G40" s="2" t="b">
        <f t="shared" si="0"/>
        <v>0</v>
      </c>
    </row>
    <row r="41" spans="1:7" ht="15.75" customHeight="1" x14ac:dyDescent="0.25">
      <c r="A41" s="144"/>
      <c r="B41" s="145" t="s">
        <v>1085</v>
      </c>
      <c r="C41" s="146">
        <v>5</v>
      </c>
      <c r="D41" s="147">
        <v>7</v>
      </c>
      <c r="E41" s="1"/>
      <c r="F41" s="1"/>
      <c r="G41" s="2" t="b">
        <f t="shared" si="0"/>
        <v>0</v>
      </c>
    </row>
    <row r="42" spans="1:7" ht="15.75" customHeight="1" x14ac:dyDescent="0.25">
      <c r="A42" s="144"/>
      <c r="B42" s="145" t="s">
        <v>1105</v>
      </c>
      <c r="C42" s="146">
        <v>0</v>
      </c>
      <c r="D42" s="147">
        <v>5</v>
      </c>
      <c r="E42" s="1"/>
      <c r="F42" s="1"/>
      <c r="G42" s="2" t="b">
        <f t="shared" si="0"/>
        <v>0</v>
      </c>
    </row>
    <row r="43" spans="1:7" ht="15.75" customHeight="1" x14ac:dyDescent="0.25">
      <c r="A43" s="144"/>
      <c r="B43" s="145" t="s">
        <v>956</v>
      </c>
      <c r="C43" s="146">
        <v>1</v>
      </c>
      <c r="D43" s="147">
        <v>1</v>
      </c>
      <c r="E43" s="1"/>
      <c r="F43" s="1"/>
      <c r="G43" s="2" t="b">
        <f t="shared" si="0"/>
        <v>1</v>
      </c>
    </row>
    <row r="44" spans="1:7" ht="15.75" customHeight="1" x14ac:dyDescent="0.25">
      <c r="A44" s="144"/>
      <c r="B44" s="145" t="s">
        <v>912</v>
      </c>
      <c r="C44" s="146">
        <v>0</v>
      </c>
      <c r="D44" s="147">
        <v>6</v>
      </c>
      <c r="E44" s="1"/>
      <c r="F44" s="1"/>
      <c r="G44" s="2" t="b">
        <f t="shared" si="0"/>
        <v>0</v>
      </c>
    </row>
    <row r="45" spans="1:7" ht="15.75" customHeight="1" x14ac:dyDescent="0.25">
      <c r="A45" s="144"/>
      <c r="B45" s="145" t="s">
        <v>935</v>
      </c>
      <c r="C45" s="146">
        <v>1</v>
      </c>
      <c r="D45" s="147">
        <v>1</v>
      </c>
      <c r="E45" s="1"/>
      <c r="F45" s="1"/>
      <c r="G45" s="2" t="b">
        <f t="shared" si="0"/>
        <v>1</v>
      </c>
    </row>
    <row r="46" spans="1:7" ht="15.75" customHeight="1" x14ac:dyDescent="0.25">
      <c r="A46" s="144"/>
      <c r="B46" s="145" t="s">
        <v>949</v>
      </c>
      <c r="C46" s="146">
        <v>0</v>
      </c>
      <c r="D46" s="147">
        <v>1</v>
      </c>
      <c r="E46" s="1"/>
      <c r="F46" s="1"/>
      <c r="G46" s="2" t="b">
        <f t="shared" si="0"/>
        <v>0</v>
      </c>
    </row>
    <row r="47" spans="1:7" ht="15.75" customHeight="1" x14ac:dyDescent="0.25">
      <c r="A47" s="144"/>
      <c r="B47" s="145" t="s">
        <v>966</v>
      </c>
      <c r="C47" s="146">
        <v>0</v>
      </c>
      <c r="D47" s="147">
        <v>2</v>
      </c>
      <c r="E47" s="1"/>
      <c r="F47" s="1"/>
      <c r="G47" s="2" t="b">
        <f t="shared" si="0"/>
        <v>0</v>
      </c>
    </row>
    <row r="48" spans="1:7" ht="15.75" customHeight="1" x14ac:dyDescent="0.25">
      <c r="A48" s="144"/>
      <c r="B48" s="145" t="s">
        <v>978</v>
      </c>
      <c r="C48" s="146">
        <v>0</v>
      </c>
      <c r="D48" s="147">
        <v>2</v>
      </c>
      <c r="E48" s="1"/>
      <c r="F48" s="1"/>
      <c r="G48" s="2" t="b">
        <f t="shared" si="0"/>
        <v>0</v>
      </c>
    </row>
    <row r="49" spans="1:7" ht="15.75" customHeight="1" x14ac:dyDescent="0.25">
      <c r="A49" s="144"/>
      <c r="B49" s="145" t="s">
        <v>995</v>
      </c>
      <c r="C49" s="146">
        <v>0</v>
      </c>
      <c r="D49" s="147">
        <v>2</v>
      </c>
      <c r="E49" s="1"/>
      <c r="F49" s="1"/>
      <c r="G49" s="2" t="b">
        <f t="shared" si="0"/>
        <v>0</v>
      </c>
    </row>
    <row r="50" spans="1:7" ht="15.75" customHeight="1" x14ac:dyDescent="0.25">
      <c r="A50" s="144"/>
      <c r="B50" s="145" t="s">
        <v>1010</v>
      </c>
      <c r="C50" s="146">
        <v>0</v>
      </c>
      <c r="D50" s="147">
        <v>5</v>
      </c>
      <c r="E50" s="1"/>
      <c r="F50" s="1"/>
      <c r="G50" s="2" t="b">
        <f t="shared" si="0"/>
        <v>0</v>
      </c>
    </row>
    <row r="51" spans="1:7" ht="15.75" customHeight="1" x14ac:dyDescent="0.25">
      <c r="A51" s="144"/>
      <c r="B51" s="145" t="s">
        <v>1108</v>
      </c>
      <c r="C51" s="146">
        <v>0</v>
      </c>
      <c r="D51" s="147">
        <v>1</v>
      </c>
      <c r="E51" s="1"/>
      <c r="F51" s="1"/>
      <c r="G51" s="2" t="b">
        <f t="shared" si="0"/>
        <v>0</v>
      </c>
    </row>
    <row r="52" spans="1:7" ht="15.75" customHeight="1" x14ac:dyDescent="0.25">
      <c r="A52" s="144"/>
      <c r="B52" s="145" t="s">
        <v>1109</v>
      </c>
      <c r="C52" s="146">
        <v>0</v>
      </c>
      <c r="D52" s="147">
        <v>2</v>
      </c>
      <c r="E52" s="1"/>
      <c r="F52" s="1"/>
      <c r="G52" s="2" t="b">
        <f t="shared" si="0"/>
        <v>0</v>
      </c>
    </row>
    <row r="53" spans="1:7" ht="15.75" customHeight="1" x14ac:dyDescent="0.25">
      <c r="A53" s="144"/>
      <c r="B53" s="145" t="s">
        <v>1110</v>
      </c>
      <c r="C53" s="146">
        <v>0</v>
      </c>
      <c r="D53" s="147">
        <v>2</v>
      </c>
      <c r="E53" s="1"/>
      <c r="F53" s="1"/>
      <c r="G53" s="2" t="b">
        <f t="shared" si="0"/>
        <v>0</v>
      </c>
    </row>
    <row r="54" spans="1:7" ht="15.75" customHeight="1" x14ac:dyDescent="0.25">
      <c r="A54" s="144"/>
      <c r="B54" s="145" t="s">
        <v>1111</v>
      </c>
      <c r="C54" s="146">
        <v>0</v>
      </c>
      <c r="D54" s="147">
        <v>3</v>
      </c>
      <c r="E54" s="1"/>
      <c r="F54" s="1"/>
      <c r="G54" s="2" t="b">
        <f t="shared" si="0"/>
        <v>0</v>
      </c>
    </row>
    <row r="55" spans="1:7" ht="15.75" customHeight="1" x14ac:dyDescent="0.25">
      <c r="A55" s="144"/>
      <c r="B55" s="145" t="s">
        <v>1112</v>
      </c>
      <c r="C55" s="146">
        <v>2</v>
      </c>
      <c r="D55" s="147">
        <v>2</v>
      </c>
      <c r="E55" s="1"/>
      <c r="F55" s="1"/>
      <c r="G55" s="2" t="b">
        <f t="shared" si="0"/>
        <v>1</v>
      </c>
    </row>
    <row r="56" spans="1:7" ht="15.75" customHeight="1" x14ac:dyDescent="0.25">
      <c r="A56" s="144"/>
      <c r="B56" s="145" t="s">
        <v>1113</v>
      </c>
      <c r="C56" s="146">
        <v>0</v>
      </c>
      <c r="D56" s="147">
        <v>3</v>
      </c>
      <c r="E56" s="1"/>
      <c r="F56" s="1"/>
      <c r="G56" s="2" t="b">
        <f t="shared" si="0"/>
        <v>0</v>
      </c>
    </row>
    <row r="57" spans="1:7" ht="15.75" customHeight="1" x14ac:dyDescent="0.25">
      <c r="A57" s="137" t="s">
        <v>1116</v>
      </c>
      <c r="B57" s="137" t="s">
        <v>1117</v>
      </c>
      <c r="C57" s="142">
        <v>0</v>
      </c>
      <c r="D57" s="143">
        <v>5</v>
      </c>
      <c r="E57" s="1"/>
      <c r="F57" s="1"/>
      <c r="G57" s="2" t="b">
        <f t="shared" si="0"/>
        <v>0</v>
      </c>
    </row>
    <row r="58" spans="1:7" ht="15.75" customHeight="1" x14ac:dyDescent="0.25">
      <c r="A58" s="144"/>
      <c r="B58" s="145" t="s">
        <v>1118</v>
      </c>
      <c r="C58" s="146">
        <v>0</v>
      </c>
      <c r="D58" s="147">
        <v>3</v>
      </c>
      <c r="E58" s="1"/>
      <c r="F58" s="1"/>
      <c r="G58" s="2" t="b">
        <f t="shared" si="0"/>
        <v>0</v>
      </c>
    </row>
    <row r="59" spans="1:7" ht="15.75" customHeight="1" x14ac:dyDescent="0.25">
      <c r="A59" s="144"/>
      <c r="B59" s="145" t="s">
        <v>1120</v>
      </c>
      <c r="C59" s="146">
        <v>0</v>
      </c>
      <c r="D59" s="147">
        <v>14</v>
      </c>
      <c r="E59" s="1"/>
      <c r="F59" s="1"/>
      <c r="G59" s="2" t="b">
        <f t="shared" si="0"/>
        <v>0</v>
      </c>
    </row>
    <row r="60" spans="1:7" ht="15.75" customHeight="1" x14ac:dyDescent="0.25">
      <c r="A60" s="144"/>
      <c r="B60" s="145" t="s">
        <v>1121</v>
      </c>
      <c r="C60" s="146">
        <v>0</v>
      </c>
      <c r="D60" s="147">
        <v>1</v>
      </c>
      <c r="E60" s="1"/>
      <c r="F60" s="1"/>
      <c r="G60" s="2" t="b">
        <f t="shared" si="0"/>
        <v>0</v>
      </c>
    </row>
    <row r="61" spans="1:7" ht="15.75" customHeight="1" x14ac:dyDescent="0.25">
      <c r="A61" s="144"/>
      <c r="B61" s="145" t="s">
        <v>1123</v>
      </c>
      <c r="C61" s="146">
        <v>21</v>
      </c>
      <c r="D61" s="147">
        <v>22</v>
      </c>
      <c r="E61" s="1"/>
      <c r="F61" s="1"/>
      <c r="G61" s="2" t="b">
        <f t="shared" si="0"/>
        <v>0</v>
      </c>
    </row>
    <row r="62" spans="1:7" ht="15.75" customHeight="1" x14ac:dyDescent="0.25">
      <c r="A62" s="144"/>
      <c r="B62" s="145" t="s">
        <v>1124</v>
      </c>
      <c r="C62" s="146">
        <v>12</v>
      </c>
      <c r="D62" s="147">
        <v>23</v>
      </c>
      <c r="E62" s="1"/>
      <c r="F62" s="1"/>
      <c r="G62" s="2" t="b">
        <f t="shared" si="0"/>
        <v>0</v>
      </c>
    </row>
    <row r="63" spans="1:7" ht="15.75" customHeight="1" x14ac:dyDescent="0.25">
      <c r="A63" s="137" t="s">
        <v>1125</v>
      </c>
      <c r="B63" s="137" t="s">
        <v>1126</v>
      </c>
      <c r="C63" s="142">
        <v>8</v>
      </c>
      <c r="D63" s="143">
        <v>8</v>
      </c>
      <c r="E63" s="1"/>
      <c r="F63" s="1"/>
      <c r="G63" s="2" t="b">
        <f t="shared" si="0"/>
        <v>1</v>
      </c>
    </row>
    <row r="64" spans="1:7" ht="15.75" customHeight="1" x14ac:dyDescent="0.25">
      <c r="A64" s="144"/>
      <c r="B64" s="145" t="s">
        <v>1127</v>
      </c>
      <c r="C64" s="146">
        <v>6</v>
      </c>
      <c r="D64" s="147">
        <v>10</v>
      </c>
      <c r="E64" s="1"/>
      <c r="F64" s="1"/>
      <c r="G64" s="2" t="b">
        <f t="shared" si="0"/>
        <v>0</v>
      </c>
    </row>
    <row r="65" spans="1:7" ht="15.75" customHeight="1" x14ac:dyDescent="0.25">
      <c r="A65" s="144"/>
      <c r="B65" s="145" t="s">
        <v>1128</v>
      </c>
      <c r="C65" s="146">
        <v>4</v>
      </c>
      <c r="D65" s="147">
        <v>4</v>
      </c>
      <c r="E65" s="1"/>
      <c r="F65" s="1"/>
      <c r="G65" s="2" t="b">
        <f t="shared" si="0"/>
        <v>1</v>
      </c>
    </row>
    <row r="66" spans="1:7" ht="15.75" customHeight="1" x14ac:dyDescent="0.25">
      <c r="A66" s="144"/>
      <c r="B66" s="145" t="s">
        <v>1129</v>
      </c>
      <c r="C66" s="146">
        <v>3</v>
      </c>
      <c r="D66" s="147">
        <v>3</v>
      </c>
      <c r="E66" s="1"/>
      <c r="F66" s="1"/>
      <c r="G66" s="2" t="b">
        <f t="shared" si="0"/>
        <v>1</v>
      </c>
    </row>
    <row r="67" spans="1:7" ht="15.75" customHeight="1" x14ac:dyDescent="0.25">
      <c r="A67" s="144"/>
      <c r="B67" s="145" t="s">
        <v>1130</v>
      </c>
      <c r="C67" s="146">
        <v>6</v>
      </c>
      <c r="D67" s="147">
        <v>7</v>
      </c>
      <c r="E67" s="1"/>
      <c r="F67" s="1"/>
      <c r="G67" s="2" t="b">
        <f t="shared" si="0"/>
        <v>0</v>
      </c>
    </row>
    <row r="68" spans="1:7" ht="15.75" customHeight="1" x14ac:dyDescent="0.25">
      <c r="A68" s="144"/>
      <c r="B68" s="145" t="s">
        <v>1131</v>
      </c>
      <c r="C68" s="146">
        <v>6</v>
      </c>
      <c r="D68" s="147">
        <v>6</v>
      </c>
      <c r="E68" s="1"/>
      <c r="F68" s="1"/>
      <c r="G68" s="2" t="b">
        <f t="shared" si="0"/>
        <v>1</v>
      </c>
    </row>
    <row r="69" spans="1:7" ht="15.75" customHeight="1" x14ac:dyDescent="0.25">
      <c r="A69" s="144"/>
      <c r="B69" s="145" t="s">
        <v>1132</v>
      </c>
      <c r="C69" s="146">
        <v>6</v>
      </c>
      <c r="D69" s="147">
        <v>6</v>
      </c>
      <c r="E69" s="1"/>
      <c r="F69" s="1"/>
      <c r="G69" s="2" t="b">
        <f t="shared" si="0"/>
        <v>1</v>
      </c>
    </row>
    <row r="70" spans="1:7" ht="15.75" customHeight="1" x14ac:dyDescent="0.25">
      <c r="A70" s="144"/>
      <c r="B70" s="145" t="s">
        <v>1133</v>
      </c>
      <c r="C70" s="146">
        <v>0</v>
      </c>
      <c r="D70" s="147">
        <v>7</v>
      </c>
      <c r="E70" s="1"/>
      <c r="F70" s="1"/>
      <c r="G70" s="2" t="b">
        <f t="shared" si="0"/>
        <v>0</v>
      </c>
    </row>
    <row r="71" spans="1:7" ht="15.75" customHeight="1" x14ac:dyDescent="0.25">
      <c r="A71" s="144"/>
      <c r="B71" s="145" t="s">
        <v>1134</v>
      </c>
      <c r="C71" s="146">
        <v>0</v>
      </c>
      <c r="D71" s="147">
        <v>7</v>
      </c>
      <c r="E71" s="1"/>
      <c r="F71" s="1"/>
      <c r="G71" s="2" t="b">
        <f t="shared" si="0"/>
        <v>0</v>
      </c>
    </row>
    <row r="72" spans="1:7" ht="15.75" customHeight="1" x14ac:dyDescent="0.25">
      <c r="A72" s="144"/>
      <c r="B72" s="145" t="s">
        <v>1135</v>
      </c>
      <c r="C72" s="146">
        <v>0</v>
      </c>
      <c r="D72" s="147">
        <v>15</v>
      </c>
      <c r="E72" s="1"/>
      <c r="F72" s="1"/>
      <c r="G72" s="2" t="b">
        <f t="shared" si="0"/>
        <v>0</v>
      </c>
    </row>
    <row r="73" spans="1:7" ht="15.75" customHeight="1" x14ac:dyDescent="0.25">
      <c r="A73" s="144"/>
      <c r="B73" s="145" t="s">
        <v>1136</v>
      </c>
      <c r="C73" s="146">
        <v>5</v>
      </c>
      <c r="D73" s="147">
        <v>5</v>
      </c>
      <c r="E73" s="1"/>
      <c r="F73" s="1"/>
      <c r="G73" s="2" t="b">
        <f t="shared" si="0"/>
        <v>1</v>
      </c>
    </row>
    <row r="74" spans="1:7" ht="15.75" customHeight="1" x14ac:dyDescent="0.25">
      <c r="A74" s="144"/>
      <c r="B74" s="145" t="s">
        <v>1137</v>
      </c>
      <c r="C74" s="146">
        <v>12</v>
      </c>
      <c r="D74" s="147">
        <v>12</v>
      </c>
      <c r="E74" s="1"/>
      <c r="F74" s="1"/>
      <c r="G74" s="2" t="b">
        <f t="shared" si="0"/>
        <v>1</v>
      </c>
    </row>
    <row r="75" spans="1:7" ht="15.75" customHeight="1" x14ac:dyDescent="0.25">
      <c r="A75" s="144"/>
      <c r="B75" s="145" t="s">
        <v>1138</v>
      </c>
      <c r="C75" s="146">
        <v>5</v>
      </c>
      <c r="D75" s="147">
        <v>5</v>
      </c>
      <c r="E75" s="1"/>
      <c r="F75" s="1"/>
      <c r="G75" s="2" t="b">
        <f t="shared" si="0"/>
        <v>1</v>
      </c>
    </row>
    <row r="76" spans="1:7" ht="15.75" customHeight="1" x14ac:dyDescent="0.25">
      <c r="A76" s="144"/>
      <c r="B76" s="145" t="s">
        <v>1139</v>
      </c>
      <c r="C76" s="146">
        <v>2</v>
      </c>
      <c r="D76" s="147">
        <v>2</v>
      </c>
      <c r="E76" s="1"/>
      <c r="F76" s="1"/>
      <c r="G76" s="2" t="b">
        <f t="shared" si="0"/>
        <v>1</v>
      </c>
    </row>
    <row r="77" spans="1:7" ht="15.75" customHeight="1" x14ac:dyDescent="0.25">
      <c r="A77" s="144"/>
      <c r="B77" s="145" t="s">
        <v>1140</v>
      </c>
      <c r="C77" s="146">
        <v>11</v>
      </c>
      <c r="D77" s="147">
        <v>11</v>
      </c>
      <c r="E77" s="1"/>
      <c r="F77" s="1"/>
      <c r="G77" s="2" t="b">
        <f t="shared" si="0"/>
        <v>1</v>
      </c>
    </row>
    <row r="78" spans="1:7" ht="15.75" customHeight="1" x14ac:dyDescent="0.25">
      <c r="A78" s="144"/>
      <c r="B78" s="145" t="s">
        <v>1141</v>
      </c>
      <c r="C78" s="146">
        <v>10</v>
      </c>
      <c r="D78" s="147">
        <v>10</v>
      </c>
      <c r="E78" s="1"/>
      <c r="F78" s="1"/>
      <c r="G78" s="2" t="b">
        <f t="shared" si="0"/>
        <v>1</v>
      </c>
    </row>
    <row r="79" spans="1:7" ht="15.75" customHeight="1" x14ac:dyDescent="0.25">
      <c r="A79" s="144"/>
      <c r="B79" s="145" t="s">
        <v>1143</v>
      </c>
      <c r="C79" s="146">
        <v>0</v>
      </c>
      <c r="D79" s="147">
        <v>25</v>
      </c>
      <c r="E79" s="1"/>
      <c r="F79" s="1"/>
      <c r="G79" s="2" t="b">
        <f t="shared" si="0"/>
        <v>0</v>
      </c>
    </row>
    <row r="80" spans="1:7" ht="15.75" customHeight="1" x14ac:dyDescent="0.25">
      <c r="A80" s="137" t="s">
        <v>1145</v>
      </c>
      <c r="B80" s="137" t="s">
        <v>1146</v>
      </c>
      <c r="C80" s="142">
        <v>0</v>
      </c>
      <c r="D80" s="143">
        <v>3</v>
      </c>
      <c r="E80" s="1"/>
      <c r="F80" s="1"/>
      <c r="G80" s="2" t="b">
        <f t="shared" si="0"/>
        <v>0</v>
      </c>
    </row>
    <row r="81" spans="1:7" ht="15.75" customHeight="1" x14ac:dyDescent="0.25">
      <c r="A81" s="144"/>
      <c r="B81" s="145" t="s">
        <v>1148</v>
      </c>
      <c r="C81" s="146">
        <v>0</v>
      </c>
      <c r="D81" s="147">
        <v>2</v>
      </c>
      <c r="E81" s="1"/>
      <c r="F81" s="1"/>
      <c r="G81" s="2" t="b">
        <f t="shared" si="0"/>
        <v>0</v>
      </c>
    </row>
    <row r="82" spans="1:7" ht="15.75" customHeight="1" x14ac:dyDescent="0.25">
      <c r="A82" s="144"/>
      <c r="B82" s="145" t="s">
        <v>1149</v>
      </c>
      <c r="C82" s="146">
        <v>2</v>
      </c>
      <c r="D82" s="147">
        <v>2</v>
      </c>
      <c r="E82" s="1"/>
      <c r="F82" s="1"/>
      <c r="G82" s="2" t="b">
        <f t="shared" si="0"/>
        <v>1</v>
      </c>
    </row>
    <row r="83" spans="1:7" ht="15.75" customHeight="1" x14ac:dyDescent="0.25">
      <c r="A83" s="144"/>
      <c r="B83" s="145" t="s">
        <v>1151</v>
      </c>
      <c r="C83" s="146">
        <v>2</v>
      </c>
      <c r="D83" s="147">
        <v>2</v>
      </c>
      <c r="E83" s="1"/>
      <c r="F83" s="1"/>
      <c r="G83" s="2" t="b">
        <f t="shared" si="0"/>
        <v>1</v>
      </c>
    </row>
    <row r="84" spans="1:7" ht="15.75" customHeight="1" x14ac:dyDescent="0.25">
      <c r="A84" s="144"/>
      <c r="B84" s="145" t="s">
        <v>1152</v>
      </c>
      <c r="C84" s="146">
        <v>2</v>
      </c>
      <c r="D84" s="147">
        <v>2</v>
      </c>
      <c r="E84" s="1"/>
      <c r="F84" s="1"/>
      <c r="G84" s="2" t="b">
        <f t="shared" si="0"/>
        <v>1</v>
      </c>
    </row>
    <row r="85" spans="1:7" ht="15.75" customHeight="1" x14ac:dyDescent="0.25">
      <c r="A85" s="144"/>
      <c r="B85" s="145" t="s">
        <v>1154</v>
      </c>
      <c r="C85" s="146">
        <v>2</v>
      </c>
      <c r="D85" s="147">
        <v>2</v>
      </c>
      <c r="E85" s="1"/>
      <c r="F85" s="1"/>
      <c r="G85" s="2" t="b">
        <f t="shared" si="0"/>
        <v>1</v>
      </c>
    </row>
    <row r="86" spans="1:7" ht="15.75" customHeight="1" x14ac:dyDescent="0.25">
      <c r="A86" s="144"/>
      <c r="B86" s="145" t="s">
        <v>1155</v>
      </c>
      <c r="C86" s="146">
        <v>2</v>
      </c>
      <c r="D86" s="147">
        <v>2</v>
      </c>
      <c r="E86" s="1"/>
      <c r="F86" s="1"/>
      <c r="G86" s="2" t="b">
        <f t="shared" si="0"/>
        <v>1</v>
      </c>
    </row>
    <row r="87" spans="1:7" ht="15.75" customHeight="1" x14ac:dyDescent="0.25">
      <c r="A87" s="144"/>
      <c r="B87" s="145" t="s">
        <v>1157</v>
      </c>
      <c r="C87" s="146">
        <v>2</v>
      </c>
      <c r="D87" s="147">
        <v>2</v>
      </c>
      <c r="E87" s="1"/>
      <c r="F87" s="1"/>
      <c r="G87" s="2" t="b">
        <f t="shared" si="0"/>
        <v>1</v>
      </c>
    </row>
    <row r="88" spans="1:7" ht="15.75" customHeight="1" x14ac:dyDescent="0.25">
      <c r="A88" s="144"/>
      <c r="B88" s="145" t="s">
        <v>1158</v>
      </c>
      <c r="C88" s="146">
        <v>2</v>
      </c>
      <c r="D88" s="147">
        <v>2</v>
      </c>
      <c r="E88" s="1"/>
      <c r="F88" s="1"/>
      <c r="G88" s="2" t="b">
        <f t="shared" si="0"/>
        <v>1</v>
      </c>
    </row>
    <row r="89" spans="1:7" ht="15.75" customHeight="1" x14ac:dyDescent="0.25">
      <c r="A89" s="144"/>
      <c r="B89" s="145" t="s">
        <v>1159</v>
      </c>
      <c r="C89" s="146">
        <v>2</v>
      </c>
      <c r="D89" s="147">
        <v>2</v>
      </c>
      <c r="E89" s="1"/>
      <c r="F89" s="1"/>
      <c r="G89" s="2" t="b">
        <f t="shared" si="0"/>
        <v>1</v>
      </c>
    </row>
    <row r="90" spans="1:7" ht="15.75" customHeight="1" x14ac:dyDescent="0.25">
      <c r="A90" s="144"/>
      <c r="B90" s="145" t="s">
        <v>1161</v>
      </c>
      <c r="C90" s="146">
        <v>2</v>
      </c>
      <c r="D90" s="147">
        <v>2</v>
      </c>
      <c r="E90" s="1"/>
      <c r="F90" s="1"/>
      <c r="G90" s="2" t="b">
        <f t="shared" si="0"/>
        <v>1</v>
      </c>
    </row>
    <row r="91" spans="1:7" ht="15.75" customHeight="1" x14ac:dyDescent="0.25">
      <c r="A91" s="144"/>
      <c r="B91" s="145" t="s">
        <v>1162</v>
      </c>
      <c r="C91" s="146">
        <v>2</v>
      </c>
      <c r="D91" s="147">
        <v>2</v>
      </c>
      <c r="E91" s="1"/>
      <c r="F91" s="1"/>
      <c r="G91" s="2" t="b">
        <f t="shared" si="0"/>
        <v>1</v>
      </c>
    </row>
    <row r="92" spans="1:7" ht="15.75" customHeight="1" x14ac:dyDescent="0.25">
      <c r="A92" s="144"/>
      <c r="B92" s="145" t="s">
        <v>1163</v>
      </c>
      <c r="C92" s="146">
        <v>1</v>
      </c>
      <c r="D92" s="147">
        <v>1</v>
      </c>
      <c r="E92" s="1"/>
      <c r="F92" s="1"/>
      <c r="G92" s="2" t="b">
        <f t="shared" si="0"/>
        <v>1</v>
      </c>
    </row>
    <row r="93" spans="1:7" ht="15.75" customHeight="1" x14ac:dyDescent="0.25">
      <c r="A93" s="144"/>
      <c r="B93" s="145" t="s">
        <v>1164</v>
      </c>
      <c r="C93" s="146">
        <v>1</v>
      </c>
      <c r="D93" s="147">
        <v>2</v>
      </c>
      <c r="E93" s="1"/>
      <c r="F93" s="1"/>
      <c r="G93" s="2" t="b">
        <f t="shared" si="0"/>
        <v>0</v>
      </c>
    </row>
    <row r="94" spans="1:7" ht="15.75" customHeight="1" x14ac:dyDescent="0.25">
      <c r="A94" s="144"/>
      <c r="B94" s="145" t="s">
        <v>1165</v>
      </c>
      <c r="C94" s="146">
        <v>0</v>
      </c>
      <c r="D94" s="147">
        <v>2</v>
      </c>
      <c r="E94" s="1"/>
      <c r="F94" s="1"/>
      <c r="G94" s="2" t="b">
        <f t="shared" si="0"/>
        <v>0</v>
      </c>
    </row>
    <row r="95" spans="1:7" ht="15.75" customHeight="1" x14ac:dyDescent="0.25">
      <c r="A95" s="144"/>
      <c r="B95" s="145" t="s">
        <v>1166</v>
      </c>
      <c r="C95" s="146">
        <v>0</v>
      </c>
      <c r="D95" s="147">
        <v>3</v>
      </c>
      <c r="E95" s="1"/>
      <c r="F95" s="1"/>
      <c r="G95" s="2" t="b">
        <f t="shared" si="0"/>
        <v>0</v>
      </c>
    </row>
    <row r="96" spans="1:7" ht="15.75" customHeight="1" x14ac:dyDescent="0.25">
      <c r="A96" s="144"/>
      <c r="B96" s="145" t="s">
        <v>1167</v>
      </c>
      <c r="C96" s="146">
        <v>2</v>
      </c>
      <c r="D96" s="147">
        <v>2</v>
      </c>
      <c r="E96" s="1"/>
      <c r="F96" s="1"/>
      <c r="G96" s="2" t="b">
        <f t="shared" si="0"/>
        <v>1</v>
      </c>
    </row>
    <row r="97" spans="1:7" ht="15.75" customHeight="1" x14ac:dyDescent="0.25">
      <c r="A97" s="144"/>
      <c r="B97" s="145" t="s">
        <v>1168</v>
      </c>
      <c r="C97" s="146">
        <v>2</v>
      </c>
      <c r="D97" s="147">
        <v>2</v>
      </c>
      <c r="E97" s="1"/>
      <c r="F97" s="1"/>
      <c r="G97" s="2" t="b">
        <f t="shared" si="0"/>
        <v>1</v>
      </c>
    </row>
    <row r="98" spans="1:7" ht="15.75" customHeight="1" x14ac:dyDescent="0.25">
      <c r="A98" s="137" t="s">
        <v>1171</v>
      </c>
      <c r="B98" s="137" t="s">
        <v>1172</v>
      </c>
      <c r="C98" s="142">
        <v>1</v>
      </c>
      <c r="D98" s="143">
        <v>1</v>
      </c>
      <c r="E98" s="1"/>
      <c r="F98" s="1"/>
      <c r="G98" s="2" t="b">
        <f t="shared" si="0"/>
        <v>1</v>
      </c>
    </row>
    <row r="99" spans="1:7" ht="15.75" customHeight="1" x14ac:dyDescent="0.25">
      <c r="A99" s="144"/>
      <c r="B99" s="145" t="s">
        <v>1175</v>
      </c>
      <c r="C99" s="146">
        <v>2</v>
      </c>
      <c r="D99" s="147">
        <v>2</v>
      </c>
      <c r="E99" s="1"/>
      <c r="F99" s="1"/>
    </row>
    <row r="100" spans="1:7" ht="15.75" customHeight="1" x14ac:dyDescent="0.25">
      <c r="A100" s="144"/>
      <c r="B100" s="145" t="s">
        <v>1176</v>
      </c>
      <c r="C100" s="146">
        <v>1</v>
      </c>
      <c r="D100" s="147">
        <v>2</v>
      </c>
      <c r="E100" s="1"/>
      <c r="F100" s="1"/>
    </row>
    <row r="101" spans="1:7" ht="15.75" customHeight="1" x14ac:dyDescent="0.25">
      <c r="A101" s="144"/>
      <c r="B101" s="145" t="s">
        <v>1178</v>
      </c>
      <c r="C101" s="146">
        <v>5</v>
      </c>
      <c r="D101" s="147">
        <v>6</v>
      </c>
      <c r="E101" s="1"/>
      <c r="F101" s="1"/>
    </row>
    <row r="102" spans="1:7" ht="15.75" customHeight="1" x14ac:dyDescent="0.25">
      <c r="A102" s="144"/>
      <c r="B102" s="145" t="s">
        <v>1179</v>
      </c>
      <c r="C102" s="146">
        <v>0</v>
      </c>
      <c r="D102" s="147">
        <v>1</v>
      </c>
      <c r="E102" s="1"/>
      <c r="F102" s="1"/>
    </row>
    <row r="103" spans="1:7" ht="15.75" customHeight="1" x14ac:dyDescent="0.25">
      <c r="A103" s="144"/>
      <c r="B103" s="145" t="s">
        <v>1180</v>
      </c>
      <c r="C103" s="146">
        <v>0</v>
      </c>
      <c r="D103" s="147">
        <v>1</v>
      </c>
      <c r="E103" s="1"/>
      <c r="F103" s="1"/>
    </row>
    <row r="104" spans="1:7" ht="15.75" customHeight="1" x14ac:dyDescent="0.25">
      <c r="A104" s="144"/>
      <c r="B104" s="145" t="s">
        <v>1181</v>
      </c>
      <c r="C104" s="146">
        <v>0</v>
      </c>
      <c r="D104" s="147">
        <v>3</v>
      </c>
      <c r="E104" s="1"/>
      <c r="F104" s="1"/>
    </row>
    <row r="105" spans="1:7" ht="15.75" customHeight="1" x14ac:dyDescent="0.25">
      <c r="A105" s="137" t="s">
        <v>1182</v>
      </c>
      <c r="B105" s="137" t="s">
        <v>1183</v>
      </c>
      <c r="C105" s="142">
        <v>21</v>
      </c>
      <c r="D105" s="143">
        <v>22</v>
      </c>
      <c r="E105" s="1"/>
      <c r="F105" s="1"/>
    </row>
    <row r="106" spans="1:7" ht="15.75" customHeight="1" x14ac:dyDescent="0.25">
      <c r="A106" s="144"/>
      <c r="B106" s="145" t="s">
        <v>1184</v>
      </c>
      <c r="C106" s="146">
        <v>0</v>
      </c>
      <c r="D106" s="147">
        <v>2</v>
      </c>
      <c r="E106" s="1"/>
      <c r="F106" s="1"/>
    </row>
    <row r="107" spans="1:7" ht="15.75" customHeight="1" x14ac:dyDescent="0.25">
      <c r="A107" s="144"/>
      <c r="B107" s="145" t="s">
        <v>1186</v>
      </c>
      <c r="C107" s="146">
        <v>1</v>
      </c>
      <c r="D107" s="147">
        <v>3</v>
      </c>
      <c r="E107" s="1"/>
      <c r="F107" s="1"/>
    </row>
    <row r="108" spans="1:7" ht="15.75" customHeight="1" x14ac:dyDescent="0.25">
      <c r="A108" s="148" t="s">
        <v>3566</v>
      </c>
      <c r="B108" s="149"/>
      <c r="C108" s="150">
        <v>305</v>
      </c>
      <c r="D108" s="151">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65"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IF(AK5&lt;&gt;"",AK5,AL5)</f>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IF(AK6&lt;&gt;"",AK6,AL6)</f>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6">IF(AK8&lt;&gt;"",AK8,AL8)</f>
        <v/>
      </c>
      <c r="AN8" s="11">
        <v>1</v>
      </c>
      <c r="AO8" s="11">
        <f t="shared" si="5"/>
        <v>0</v>
      </c>
      <c r="AP8" s="12"/>
      <c r="AQ8" s="12"/>
      <c r="AR8" s="12"/>
    </row>
    <row r="9" spans="1:44" ht="2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6"/>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6"/>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6"/>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6"/>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6"/>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6"/>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6"/>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6"/>
        <v>Reporte del Sistema de Vigilancia Epidemiológica</v>
      </c>
      <c r="AN16" s="11">
        <v>1</v>
      </c>
      <c r="AO16" s="11">
        <f t="shared" si="5"/>
        <v>0</v>
      </c>
      <c r="AP16" s="12"/>
      <c r="AQ16" s="12"/>
      <c r="AR16" s="12"/>
    </row>
    <row r="17" spans="1:44" ht="146.2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2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46.2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36.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7">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7"/>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7"/>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7"/>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7"/>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7"/>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IF(N30&lt;&gt;"",N30,O30)</f>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IF(AK30&lt;&gt;"",AK30,AL30)</f>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8">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9">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8"/>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9"/>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9"/>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9"/>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9"/>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9"/>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8"/>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9"/>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9"/>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8"/>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9"/>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8"/>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9"/>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9"/>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9"/>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8"/>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9"/>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8"/>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9"/>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8"/>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9"/>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8"/>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9"/>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8"/>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9"/>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8"/>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9"/>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8"/>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9"/>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8"/>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9"/>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8"/>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9"/>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8"/>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9"/>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8"/>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9"/>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8"/>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9"/>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8"/>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9"/>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8"/>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9"/>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8"/>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9"/>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8"/>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9"/>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8"/>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9"/>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8"/>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9"/>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8"/>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9"/>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8"/>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9"/>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8"/>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ref="AO66:AO129" si="10">+IF(AJ66="SI",1,0)</f>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10"/>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10"/>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1">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10"/>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1"/>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2">IF(AK70&lt;&gt;"",AK70,AL70)</f>
        <v/>
      </c>
      <c r="AN70" s="11">
        <v>1</v>
      </c>
      <c r="AO70" s="11">
        <f t="shared" si="10"/>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1"/>
        <v/>
      </c>
      <c r="AD71" s="11" t="s">
        <v>55</v>
      </c>
      <c r="AE71" s="11" t="str">
        <f>VLOOKUP(G71,'Sheet 1 (2)'!$H$4:$AF$536,25,FALSE)</f>
        <v/>
      </c>
      <c r="AF71" s="11" t="s">
        <v>187</v>
      </c>
      <c r="AG71" s="11" t="str">
        <f t="shared" ref="AG71:AG117" si="13">IF(AD71&lt;&gt;"",AD71,AE71)</f>
        <v/>
      </c>
      <c r="AH71" s="11" t="s">
        <v>55</v>
      </c>
      <c r="AI71" s="11" t="str">
        <f>VLOOKUP(G71,'Sheet 1 (2)'!$H$4:$AG$536,26,FALSE)</f>
        <v/>
      </c>
      <c r="AJ71" s="11" t="s">
        <v>82</v>
      </c>
      <c r="AK71" s="13" t="s">
        <v>55</v>
      </c>
      <c r="AL71" s="13" t="str">
        <f>VLOOKUP(G71,'Sheet 1 (2)'!$H$4:$AH$536,27,FALSE)</f>
        <v/>
      </c>
      <c r="AM71" s="11" t="str">
        <f t="shared" si="12"/>
        <v/>
      </c>
      <c r="AN71" s="11">
        <v>1</v>
      </c>
      <c r="AO71" s="11">
        <f t="shared" si="10"/>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1"/>
        <v/>
      </c>
      <c r="AD72" s="11" t="s">
        <v>55</v>
      </c>
      <c r="AE72" s="11" t="str">
        <f>VLOOKUP(G72,'Sheet 1 (2)'!$H$4:$AF$536,25,FALSE)</f>
        <v/>
      </c>
      <c r="AF72" s="11" t="s">
        <v>187</v>
      </c>
      <c r="AG72" s="11" t="str">
        <f t="shared" si="13"/>
        <v/>
      </c>
      <c r="AH72" s="11" t="s">
        <v>55</v>
      </c>
      <c r="AI72" s="11" t="str">
        <f>VLOOKUP(G72,'Sheet 1 (2)'!$H$4:$AG$536,26,FALSE)</f>
        <v/>
      </c>
      <c r="AJ72" s="11" t="s">
        <v>82</v>
      </c>
      <c r="AK72" s="13" t="s">
        <v>55</v>
      </c>
      <c r="AL72" s="13" t="str">
        <f>VLOOKUP(G72,'Sheet 1 (2)'!$H$4:$AH$536,27,FALSE)</f>
        <v/>
      </c>
      <c r="AM72" s="11" t="str">
        <f t="shared" si="12"/>
        <v/>
      </c>
      <c r="AN72" s="11">
        <v>1</v>
      </c>
      <c r="AO72" s="11">
        <f t="shared" si="10"/>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1"/>
        <v/>
      </c>
      <c r="AD73" s="11" t="s">
        <v>55</v>
      </c>
      <c r="AE73" s="11" t="str">
        <f>VLOOKUP(G73,'Sheet 1 (2)'!$H$4:$AF$536,25,FALSE)</f>
        <v/>
      </c>
      <c r="AF73" s="11" t="s">
        <v>187</v>
      </c>
      <c r="AG73" s="11" t="str">
        <f t="shared" si="13"/>
        <v/>
      </c>
      <c r="AH73" s="11" t="s">
        <v>55</v>
      </c>
      <c r="AI73" s="11" t="str">
        <f>VLOOKUP(G73,'Sheet 1 (2)'!$H$4:$AG$536,26,FALSE)</f>
        <v/>
      </c>
      <c r="AJ73" s="11" t="s">
        <v>82</v>
      </c>
      <c r="AK73" s="13" t="s">
        <v>55</v>
      </c>
      <c r="AL73" s="13" t="str">
        <f>VLOOKUP(G73,'Sheet 1 (2)'!$H$4:$AH$536,27,FALSE)</f>
        <v/>
      </c>
      <c r="AM73" s="11" t="str">
        <f t="shared" si="12"/>
        <v/>
      </c>
      <c r="AN73" s="11">
        <v>1</v>
      </c>
      <c r="AO73" s="11">
        <f t="shared" si="10"/>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1"/>
        <v/>
      </c>
      <c r="AD74" s="11" t="s">
        <v>55</v>
      </c>
      <c r="AE74" s="11" t="str">
        <f>VLOOKUP(G74,'Sheet 1 (2)'!$H$4:$AF$536,25,FALSE)</f>
        <v/>
      </c>
      <c r="AF74" s="11" t="s">
        <v>187</v>
      </c>
      <c r="AG74" s="11" t="str">
        <f t="shared" si="13"/>
        <v/>
      </c>
      <c r="AH74" s="11" t="s">
        <v>55</v>
      </c>
      <c r="AI74" s="11" t="str">
        <f>VLOOKUP(G74,'Sheet 1 (2)'!$H$4:$AG$536,26,FALSE)</f>
        <v/>
      </c>
      <c r="AJ74" s="11" t="s">
        <v>82</v>
      </c>
      <c r="AK74" s="13" t="s">
        <v>55</v>
      </c>
      <c r="AL74" s="13" t="str">
        <f>VLOOKUP(G74,'Sheet 1 (2)'!$H$4:$AH$536,27,FALSE)</f>
        <v/>
      </c>
      <c r="AM74" s="11" t="str">
        <f t="shared" si="12"/>
        <v/>
      </c>
      <c r="AN74" s="11">
        <v>1</v>
      </c>
      <c r="AO74" s="11">
        <f t="shared" si="10"/>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1"/>
        <v/>
      </c>
      <c r="AD75" s="11" t="s">
        <v>55</v>
      </c>
      <c r="AE75" s="11" t="str">
        <f>VLOOKUP(G75,'Sheet 1 (2)'!$H$4:$AF$536,25,FALSE)</f>
        <v/>
      </c>
      <c r="AF75" s="11" t="s">
        <v>120</v>
      </c>
      <c r="AG75" s="11" t="str">
        <f t="shared" si="13"/>
        <v/>
      </c>
      <c r="AH75" s="11" t="s">
        <v>55</v>
      </c>
      <c r="AI75" s="11" t="str">
        <f>VLOOKUP(G75,'Sheet 1 (2)'!$H$4:$AG$536,26,FALSE)</f>
        <v/>
      </c>
      <c r="AJ75" s="11" t="s">
        <v>82</v>
      </c>
      <c r="AK75" s="13" t="s">
        <v>55</v>
      </c>
      <c r="AL75" s="13" t="str">
        <f>VLOOKUP(G75,'Sheet 1 (2)'!$H$4:$AH$536,27,FALSE)</f>
        <v/>
      </c>
      <c r="AM75" s="11" t="str">
        <f t="shared" si="12"/>
        <v/>
      </c>
      <c r="AN75" s="11">
        <v>1</v>
      </c>
      <c r="AO75" s="11">
        <f t="shared" si="10"/>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1"/>
        <v/>
      </c>
      <c r="AD76" s="11" t="s">
        <v>55</v>
      </c>
      <c r="AE76" s="11" t="str">
        <f>VLOOKUP(G76,'Sheet 1 (2)'!$H$4:$AF$536,25,FALSE)</f>
        <v/>
      </c>
      <c r="AF76" s="11" t="s">
        <v>120</v>
      </c>
      <c r="AG76" s="11" t="str">
        <f t="shared" si="13"/>
        <v/>
      </c>
      <c r="AH76" s="11" t="s">
        <v>55</v>
      </c>
      <c r="AI76" s="11" t="str">
        <f>VLOOKUP(G76,'Sheet 1 (2)'!$H$4:$AG$536,26,FALSE)</f>
        <v/>
      </c>
      <c r="AJ76" s="11" t="s">
        <v>82</v>
      </c>
      <c r="AK76" s="13" t="s">
        <v>55</v>
      </c>
      <c r="AL76" s="13" t="str">
        <f>VLOOKUP(G76,'Sheet 1 (2)'!$H$4:$AH$536,27,FALSE)</f>
        <v/>
      </c>
      <c r="AM76" s="11" t="str">
        <f t="shared" si="12"/>
        <v/>
      </c>
      <c r="AN76" s="11">
        <v>1</v>
      </c>
      <c r="AO76" s="11">
        <f t="shared" si="10"/>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1"/>
        <v/>
      </c>
      <c r="AD77" s="11" t="s">
        <v>55</v>
      </c>
      <c r="AE77" s="11" t="str">
        <f>VLOOKUP(G77,'Sheet 1 (2)'!$H$4:$AF$536,25,FALSE)</f>
        <v/>
      </c>
      <c r="AF77" s="11" t="s">
        <v>120</v>
      </c>
      <c r="AG77" s="11" t="str">
        <f t="shared" si="13"/>
        <v/>
      </c>
      <c r="AH77" s="11" t="s">
        <v>55</v>
      </c>
      <c r="AI77" s="11" t="str">
        <f>VLOOKUP(G77,'Sheet 1 (2)'!$H$4:$AG$536,26,FALSE)</f>
        <v/>
      </c>
      <c r="AJ77" s="11" t="s">
        <v>82</v>
      </c>
      <c r="AK77" s="13" t="s">
        <v>55</v>
      </c>
      <c r="AL77" s="13" t="str">
        <f>VLOOKUP(G77,'Sheet 1 (2)'!$H$4:$AH$536,27,FALSE)</f>
        <v/>
      </c>
      <c r="AM77" s="11" t="str">
        <f t="shared" si="12"/>
        <v/>
      </c>
      <c r="AN77" s="11">
        <v>1</v>
      </c>
      <c r="AO77" s="11">
        <f t="shared" si="10"/>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1"/>
        <v/>
      </c>
      <c r="AD78" s="11" t="s">
        <v>55</v>
      </c>
      <c r="AE78" s="11" t="str">
        <f>VLOOKUP(G78,'Sheet 1 (2)'!$H$4:$AF$536,25,FALSE)</f>
        <v/>
      </c>
      <c r="AF78" s="11" t="s">
        <v>120</v>
      </c>
      <c r="AG78" s="11" t="str">
        <f t="shared" si="13"/>
        <v/>
      </c>
      <c r="AH78" s="11" t="s">
        <v>55</v>
      </c>
      <c r="AI78" s="11" t="str">
        <f>VLOOKUP(G78,'Sheet 1 (2)'!$H$4:$AG$536,26,FALSE)</f>
        <v/>
      </c>
      <c r="AJ78" s="11" t="s">
        <v>82</v>
      </c>
      <c r="AK78" s="13" t="s">
        <v>55</v>
      </c>
      <c r="AL78" s="13" t="str">
        <f>VLOOKUP(G78,'Sheet 1 (2)'!$H$4:$AH$536,27,FALSE)</f>
        <v/>
      </c>
      <c r="AM78" s="11" t="str">
        <f t="shared" si="12"/>
        <v/>
      </c>
      <c r="AN78" s="11">
        <v>1</v>
      </c>
      <c r="AO78" s="11">
        <f t="shared" si="10"/>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1"/>
        <v/>
      </c>
      <c r="AD79" s="11" t="s">
        <v>55</v>
      </c>
      <c r="AE79" s="11" t="str">
        <f>VLOOKUP(G79,'Sheet 1 (2)'!$H$4:$AF$536,25,FALSE)</f>
        <v/>
      </c>
      <c r="AF79" s="11" t="s">
        <v>120</v>
      </c>
      <c r="AG79" s="11" t="str">
        <f t="shared" si="13"/>
        <v/>
      </c>
      <c r="AH79" s="11" t="s">
        <v>55</v>
      </c>
      <c r="AI79" s="11" t="str">
        <f>VLOOKUP(G79,'Sheet 1 (2)'!$H$4:$AG$536,26,FALSE)</f>
        <v/>
      </c>
      <c r="AJ79" s="11" t="s">
        <v>82</v>
      </c>
      <c r="AK79" s="13" t="s">
        <v>55</v>
      </c>
      <c r="AL79" s="13" t="str">
        <f>VLOOKUP(G79,'Sheet 1 (2)'!$H$4:$AH$536,27,FALSE)</f>
        <v/>
      </c>
      <c r="AM79" s="11" t="str">
        <f t="shared" si="12"/>
        <v/>
      </c>
      <c r="AN79" s="11">
        <v>1</v>
      </c>
      <c r="AO79" s="11">
        <f t="shared" si="10"/>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1"/>
        <v/>
      </c>
      <c r="AD80" s="11" t="s">
        <v>55</v>
      </c>
      <c r="AE80" s="11" t="str">
        <f>VLOOKUP(G80,'Sheet 1 (2)'!$H$4:$AF$536,25,FALSE)</f>
        <v/>
      </c>
      <c r="AF80" s="11" t="s">
        <v>120</v>
      </c>
      <c r="AG80" s="11" t="str">
        <f t="shared" si="13"/>
        <v/>
      </c>
      <c r="AH80" s="11" t="s">
        <v>55</v>
      </c>
      <c r="AI80" s="11" t="str">
        <f>VLOOKUP(G80,'Sheet 1 (2)'!$H$4:$AG$536,26,FALSE)</f>
        <v/>
      </c>
      <c r="AJ80" s="11" t="s">
        <v>82</v>
      </c>
      <c r="AK80" s="13" t="s">
        <v>55</v>
      </c>
      <c r="AL80" s="13" t="str">
        <f>VLOOKUP(G80,'Sheet 1 (2)'!$H$4:$AH$536,27,FALSE)</f>
        <v/>
      </c>
      <c r="AM80" s="11" t="str">
        <f t="shared" si="12"/>
        <v/>
      </c>
      <c r="AN80" s="11">
        <v>1</v>
      </c>
      <c r="AO80" s="11">
        <f t="shared" si="10"/>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1"/>
        <v/>
      </c>
      <c r="AD81" s="11" t="s">
        <v>55</v>
      </c>
      <c r="AE81" s="11" t="str">
        <f>VLOOKUP(G81,'Sheet 1 (2)'!$H$4:$AF$536,25,FALSE)</f>
        <v/>
      </c>
      <c r="AF81" s="11" t="s">
        <v>120</v>
      </c>
      <c r="AG81" s="11" t="str">
        <f t="shared" si="13"/>
        <v/>
      </c>
      <c r="AH81" s="11" t="s">
        <v>55</v>
      </c>
      <c r="AI81" s="11" t="str">
        <f>VLOOKUP(G81,'Sheet 1 (2)'!$H$4:$AG$536,26,FALSE)</f>
        <v/>
      </c>
      <c r="AJ81" s="11" t="s">
        <v>82</v>
      </c>
      <c r="AK81" s="13" t="s">
        <v>55</v>
      </c>
      <c r="AL81" s="13" t="str">
        <f>VLOOKUP(G81,'Sheet 1 (2)'!$H$4:$AH$536,27,FALSE)</f>
        <v/>
      </c>
      <c r="AM81" s="11" t="str">
        <f t="shared" si="12"/>
        <v/>
      </c>
      <c r="AN81" s="11">
        <v>1</v>
      </c>
      <c r="AO81" s="11">
        <f t="shared" si="10"/>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1"/>
        <v/>
      </c>
      <c r="AD82" s="11" t="s">
        <v>55</v>
      </c>
      <c r="AE82" s="11" t="str">
        <f>VLOOKUP(G82,'Sheet 1 (2)'!$H$4:$AF$536,25,FALSE)</f>
        <v/>
      </c>
      <c r="AF82" s="11" t="s">
        <v>187</v>
      </c>
      <c r="AG82" s="11" t="str">
        <f t="shared" si="13"/>
        <v/>
      </c>
      <c r="AH82" s="11" t="s">
        <v>55</v>
      </c>
      <c r="AI82" s="11" t="str">
        <f>VLOOKUP(G82,'Sheet 1 (2)'!$H$4:$AG$536,26,FALSE)</f>
        <v/>
      </c>
      <c r="AJ82" s="11" t="s">
        <v>82</v>
      </c>
      <c r="AK82" s="13" t="s">
        <v>55</v>
      </c>
      <c r="AL82" s="13" t="str">
        <f>VLOOKUP(G82,'Sheet 1 (2)'!$H$4:$AH$536,27,FALSE)</f>
        <v/>
      </c>
      <c r="AM82" s="11" t="str">
        <f t="shared" si="12"/>
        <v/>
      </c>
      <c r="AN82" s="11">
        <v>1</v>
      </c>
      <c r="AO82" s="11">
        <f t="shared" si="10"/>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1"/>
        <v/>
      </c>
      <c r="AD83" s="11" t="s">
        <v>55</v>
      </c>
      <c r="AE83" s="11" t="str">
        <f>VLOOKUP(G83,'Sheet 1 (2)'!$H$4:$AF$536,25,FALSE)</f>
        <v/>
      </c>
      <c r="AF83" s="11" t="s">
        <v>120</v>
      </c>
      <c r="AG83" s="11" t="str">
        <f t="shared" si="13"/>
        <v/>
      </c>
      <c r="AH83" s="11" t="s">
        <v>55</v>
      </c>
      <c r="AI83" s="11" t="str">
        <f>VLOOKUP(G83,'Sheet 1 (2)'!$H$4:$AG$536,26,FALSE)</f>
        <v/>
      </c>
      <c r="AJ83" s="11" t="s">
        <v>82</v>
      </c>
      <c r="AK83" s="13" t="s">
        <v>55</v>
      </c>
      <c r="AL83" s="13" t="str">
        <f>VLOOKUP(G83,'Sheet 1 (2)'!$H$4:$AH$536,27,FALSE)</f>
        <v/>
      </c>
      <c r="AM83" s="11" t="str">
        <f t="shared" si="12"/>
        <v/>
      </c>
      <c r="AN83" s="11">
        <v>1</v>
      </c>
      <c r="AO83" s="11">
        <f t="shared" si="10"/>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1"/>
        <v/>
      </c>
      <c r="AD84" s="11" t="s">
        <v>55</v>
      </c>
      <c r="AE84" s="11" t="str">
        <f>VLOOKUP(G84,'Sheet 1 (2)'!$H$4:$AF$536,25,FALSE)</f>
        <v/>
      </c>
      <c r="AF84" s="11" t="s">
        <v>120</v>
      </c>
      <c r="AG84" s="11" t="str">
        <f t="shared" si="13"/>
        <v/>
      </c>
      <c r="AH84" s="11" t="s">
        <v>55</v>
      </c>
      <c r="AI84" s="11" t="str">
        <f>VLOOKUP(G84,'Sheet 1 (2)'!$H$4:$AG$536,26,FALSE)</f>
        <v/>
      </c>
      <c r="AJ84" s="11" t="s">
        <v>82</v>
      </c>
      <c r="AK84" s="13" t="s">
        <v>55</v>
      </c>
      <c r="AL84" s="13" t="str">
        <f>VLOOKUP(G84,'Sheet 1 (2)'!$H$4:$AH$536,27,FALSE)</f>
        <v/>
      </c>
      <c r="AM84" s="11" t="str">
        <f t="shared" si="12"/>
        <v/>
      </c>
      <c r="AN84" s="11">
        <v>1</v>
      </c>
      <c r="AO84" s="11">
        <f t="shared" si="10"/>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1"/>
        <v/>
      </c>
      <c r="AD85" s="11" t="s">
        <v>55</v>
      </c>
      <c r="AE85" s="11" t="str">
        <f>VLOOKUP(G85,'Sheet 1 (2)'!$H$4:$AF$536,25,FALSE)</f>
        <v/>
      </c>
      <c r="AF85" s="11" t="s">
        <v>176</v>
      </c>
      <c r="AG85" s="11" t="str">
        <f t="shared" si="13"/>
        <v/>
      </c>
      <c r="AH85" s="11" t="s">
        <v>55</v>
      </c>
      <c r="AI85" s="11" t="str">
        <f>VLOOKUP(G85,'Sheet 1 (2)'!$H$4:$AG$536,26,FALSE)</f>
        <v/>
      </c>
      <c r="AJ85" s="11" t="s">
        <v>82</v>
      </c>
      <c r="AK85" s="13" t="s">
        <v>55</v>
      </c>
      <c r="AL85" s="13" t="str">
        <f>VLOOKUP(G85,'Sheet 1 (2)'!$H$4:$AH$536,27,FALSE)</f>
        <v/>
      </c>
      <c r="AM85" s="11" t="str">
        <f t="shared" si="12"/>
        <v/>
      </c>
      <c r="AN85" s="11">
        <v>1</v>
      </c>
      <c r="AO85" s="11">
        <f t="shared" si="10"/>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1"/>
        <v/>
      </c>
      <c r="AD86" s="11" t="s">
        <v>55</v>
      </c>
      <c r="AE86" s="11" t="str">
        <f>VLOOKUP(G86,'Sheet 1 (2)'!$H$4:$AF$536,25,FALSE)</f>
        <v/>
      </c>
      <c r="AF86" s="11" t="s">
        <v>176</v>
      </c>
      <c r="AG86" s="11" t="str">
        <f t="shared" si="13"/>
        <v/>
      </c>
      <c r="AH86" s="11" t="s">
        <v>55</v>
      </c>
      <c r="AI86" s="11" t="str">
        <f>VLOOKUP(G86,'Sheet 1 (2)'!$H$4:$AG$536,26,FALSE)</f>
        <v/>
      </c>
      <c r="AJ86" s="11" t="s">
        <v>82</v>
      </c>
      <c r="AK86" s="13" t="s">
        <v>55</v>
      </c>
      <c r="AL86" s="13" t="str">
        <f>VLOOKUP(G86,'Sheet 1 (2)'!$H$4:$AH$536,27,FALSE)</f>
        <v/>
      </c>
      <c r="AM86" s="11" t="str">
        <f t="shared" si="12"/>
        <v/>
      </c>
      <c r="AN86" s="11">
        <v>1</v>
      </c>
      <c r="AO86" s="11">
        <f t="shared" si="10"/>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1"/>
        <v/>
      </c>
      <c r="AD87" s="11" t="s">
        <v>55</v>
      </c>
      <c r="AE87" s="11" t="str">
        <f>VLOOKUP(G87,'Sheet 1 (2)'!$H$4:$AF$536,25,FALSE)</f>
        <v/>
      </c>
      <c r="AF87" s="11" t="s">
        <v>176</v>
      </c>
      <c r="AG87" s="11" t="str">
        <f t="shared" si="13"/>
        <v/>
      </c>
      <c r="AH87" s="11" t="s">
        <v>55</v>
      </c>
      <c r="AI87" s="11" t="str">
        <f>VLOOKUP(G87,'Sheet 1 (2)'!$H$4:$AG$536,26,FALSE)</f>
        <v/>
      </c>
      <c r="AJ87" s="11" t="s">
        <v>82</v>
      </c>
      <c r="AK87" s="13" t="s">
        <v>55</v>
      </c>
      <c r="AL87" s="13" t="str">
        <f>VLOOKUP(G87,'Sheet 1 (2)'!$H$4:$AH$536,27,FALSE)</f>
        <v/>
      </c>
      <c r="AM87" s="11" t="str">
        <f t="shared" si="12"/>
        <v/>
      </c>
      <c r="AN87" s="11">
        <v>1</v>
      </c>
      <c r="AO87" s="11">
        <f t="shared" si="10"/>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1"/>
        <v/>
      </c>
      <c r="AD88" s="11" t="s">
        <v>55</v>
      </c>
      <c r="AE88" s="11" t="str">
        <f>VLOOKUP(G88,'Sheet 1 (2)'!$H$4:$AF$536,25,FALSE)</f>
        <v/>
      </c>
      <c r="AF88" s="11" t="s">
        <v>120</v>
      </c>
      <c r="AG88" s="11" t="str">
        <f t="shared" si="13"/>
        <v/>
      </c>
      <c r="AH88" s="11" t="s">
        <v>55</v>
      </c>
      <c r="AI88" s="11" t="str">
        <f>VLOOKUP(G88,'Sheet 1 (2)'!$H$4:$AG$536,26,FALSE)</f>
        <v/>
      </c>
      <c r="AJ88" s="11" t="s">
        <v>82</v>
      </c>
      <c r="AK88" s="13" t="s">
        <v>55</v>
      </c>
      <c r="AL88" s="13" t="str">
        <f>VLOOKUP(G88,'Sheet 1 (2)'!$H$4:$AH$536,27,FALSE)</f>
        <v/>
      </c>
      <c r="AM88" s="11" t="str">
        <f t="shared" si="12"/>
        <v/>
      </c>
      <c r="AN88" s="11">
        <v>1</v>
      </c>
      <c r="AO88" s="11">
        <f t="shared" si="10"/>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1"/>
        <v/>
      </c>
      <c r="AD89" s="11" t="s">
        <v>55</v>
      </c>
      <c r="AE89" s="11" t="str">
        <f>VLOOKUP(G89,'Sheet 1 (2)'!$H$4:$AF$536,25,FALSE)</f>
        <v/>
      </c>
      <c r="AF89" s="11" t="s">
        <v>120</v>
      </c>
      <c r="AG89" s="11" t="str">
        <f t="shared" si="13"/>
        <v/>
      </c>
      <c r="AH89" s="11" t="s">
        <v>55</v>
      </c>
      <c r="AI89" s="11" t="str">
        <f>VLOOKUP(G89,'Sheet 1 (2)'!$H$4:$AG$536,26,FALSE)</f>
        <v/>
      </c>
      <c r="AJ89" s="11" t="s">
        <v>82</v>
      </c>
      <c r="AK89" s="13" t="s">
        <v>55</v>
      </c>
      <c r="AL89" s="13" t="str">
        <f>VLOOKUP(G89,'Sheet 1 (2)'!$H$4:$AH$536,27,FALSE)</f>
        <v/>
      </c>
      <c r="AM89" s="11" t="str">
        <f t="shared" si="12"/>
        <v/>
      </c>
      <c r="AN89" s="11">
        <v>1</v>
      </c>
      <c r="AO89" s="11">
        <f t="shared" si="10"/>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1"/>
        <v/>
      </c>
      <c r="AD90" s="11" t="s">
        <v>55</v>
      </c>
      <c r="AE90" s="11" t="str">
        <f>VLOOKUP(G90,'Sheet 1 (2)'!$H$4:$AF$536,25,FALSE)</f>
        <v/>
      </c>
      <c r="AF90" s="11" t="s">
        <v>120</v>
      </c>
      <c r="AG90" s="11" t="str">
        <f t="shared" si="13"/>
        <v/>
      </c>
      <c r="AH90" s="11" t="s">
        <v>55</v>
      </c>
      <c r="AI90" s="11" t="str">
        <f>VLOOKUP(G90,'Sheet 1 (2)'!$H$4:$AG$536,26,FALSE)</f>
        <v/>
      </c>
      <c r="AJ90" s="11" t="s">
        <v>82</v>
      </c>
      <c r="AK90" s="13" t="s">
        <v>55</v>
      </c>
      <c r="AL90" s="13" t="str">
        <f>VLOOKUP(G90,'Sheet 1 (2)'!$H$4:$AH$536,27,FALSE)</f>
        <v/>
      </c>
      <c r="AM90" s="11" t="str">
        <f t="shared" si="12"/>
        <v/>
      </c>
      <c r="AN90" s="11">
        <v>1</v>
      </c>
      <c r="AO90" s="11">
        <f t="shared" si="10"/>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4">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3"/>
        <v/>
      </c>
      <c r="AH91" s="11" t="s">
        <v>55</v>
      </c>
      <c r="AI91" s="11" t="str">
        <f>VLOOKUP(G91,'Sheet 1 (2)'!$H$4:$AG$536,26,FALSE)</f>
        <v/>
      </c>
      <c r="AJ91" s="11" t="s">
        <v>82</v>
      </c>
      <c r="AK91" s="13" t="s">
        <v>55</v>
      </c>
      <c r="AL91" s="13" t="str">
        <f>VLOOKUP(G91,'Sheet 1 (2)'!$H$4:$AH$536,27,FALSE)</f>
        <v/>
      </c>
      <c r="AM91" s="11" t="str">
        <f t="shared" si="12"/>
        <v/>
      </c>
      <c r="AN91" s="11">
        <v>1</v>
      </c>
      <c r="AO91" s="11">
        <f t="shared" si="10"/>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4"/>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5">IF(AA92&lt;&gt;"",AA92,AB92)</f>
        <v/>
      </c>
      <c r="AD92" s="11" t="s">
        <v>55</v>
      </c>
      <c r="AE92" s="11" t="str">
        <f>VLOOKUP(G92,'Sheet 1 (2)'!$H$4:$AF$536,25,FALSE)</f>
        <v/>
      </c>
      <c r="AF92" s="11" t="s">
        <v>411</v>
      </c>
      <c r="AG92" s="11" t="str">
        <f t="shared" si="13"/>
        <v/>
      </c>
      <c r="AH92" s="11" t="s">
        <v>55</v>
      </c>
      <c r="AI92" s="11" t="str">
        <f>VLOOKUP(G92,'Sheet 1 (2)'!$H$4:$AG$536,26,FALSE)</f>
        <v/>
      </c>
      <c r="AJ92" s="11" t="s">
        <v>82</v>
      </c>
      <c r="AK92" s="13" t="s">
        <v>55</v>
      </c>
      <c r="AL92" s="13" t="str">
        <f>VLOOKUP(G92,'Sheet 1 (2)'!$H$4:$AH$536,27,FALSE)</f>
        <v/>
      </c>
      <c r="AM92" s="11" t="str">
        <f t="shared" si="12"/>
        <v/>
      </c>
      <c r="AN92" s="11">
        <v>1</v>
      </c>
      <c r="AO92" s="11">
        <f t="shared" si="10"/>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4"/>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5"/>
        <v/>
      </c>
      <c r="AD93" s="11" t="s">
        <v>55</v>
      </c>
      <c r="AE93" s="11" t="str">
        <f>VLOOKUP(G93,'Sheet 1 (2)'!$H$4:$AF$536,25,FALSE)</f>
        <v/>
      </c>
      <c r="AF93" s="11" t="s">
        <v>187</v>
      </c>
      <c r="AG93" s="11" t="str">
        <f t="shared" si="13"/>
        <v/>
      </c>
      <c r="AH93" s="11" t="s">
        <v>55</v>
      </c>
      <c r="AI93" s="11" t="str">
        <f>VLOOKUP(G93,'Sheet 1 (2)'!$H$4:$AG$536,26,FALSE)</f>
        <v/>
      </c>
      <c r="AJ93" s="11" t="s">
        <v>82</v>
      </c>
      <c r="AK93" s="13" t="s">
        <v>55</v>
      </c>
      <c r="AL93" s="13" t="str">
        <f>VLOOKUP(G93,'Sheet 1 (2)'!$H$4:$AH$536,27,FALSE)</f>
        <v/>
      </c>
      <c r="AM93" s="11" t="str">
        <f t="shared" si="12"/>
        <v/>
      </c>
      <c r="AN93" s="11">
        <v>1</v>
      </c>
      <c r="AO93" s="11">
        <f t="shared" si="10"/>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4"/>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5"/>
        <v/>
      </c>
      <c r="AD94" s="11" t="s">
        <v>55</v>
      </c>
      <c r="AE94" s="11" t="str">
        <f>VLOOKUP(G94,'Sheet 1 (2)'!$H$4:$AF$536,25,FALSE)</f>
        <v/>
      </c>
      <c r="AF94" s="11" t="s">
        <v>411</v>
      </c>
      <c r="AG94" s="11" t="str">
        <f t="shared" si="13"/>
        <v/>
      </c>
      <c r="AH94" s="11" t="s">
        <v>55</v>
      </c>
      <c r="AI94" s="11" t="str">
        <f>VLOOKUP(G94,'Sheet 1 (2)'!$H$4:$AG$536,26,FALSE)</f>
        <v/>
      </c>
      <c r="AJ94" s="11" t="s">
        <v>82</v>
      </c>
      <c r="AK94" s="13" t="s">
        <v>55</v>
      </c>
      <c r="AL94" s="13" t="str">
        <f>VLOOKUP(G94,'Sheet 1 (2)'!$H$4:$AH$536,27,FALSE)</f>
        <v/>
      </c>
      <c r="AM94" s="11" t="str">
        <f t="shared" si="12"/>
        <v/>
      </c>
      <c r="AN94" s="11">
        <v>1</v>
      </c>
      <c r="AO94" s="11">
        <f t="shared" si="10"/>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4"/>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5"/>
        <v/>
      </c>
      <c r="AD95" s="11" t="s">
        <v>55</v>
      </c>
      <c r="AE95" s="11" t="str">
        <f>VLOOKUP(G95,'Sheet 1 (2)'!$H$4:$AF$536,25,FALSE)</f>
        <v/>
      </c>
      <c r="AF95" s="11" t="s">
        <v>176</v>
      </c>
      <c r="AG95" s="11" t="str">
        <f t="shared" si="13"/>
        <v/>
      </c>
      <c r="AH95" s="11" t="s">
        <v>55</v>
      </c>
      <c r="AI95" s="11" t="str">
        <f>VLOOKUP(G95,'Sheet 1 (2)'!$H$4:$AG$536,26,FALSE)</f>
        <v/>
      </c>
      <c r="AJ95" s="11" t="s">
        <v>82</v>
      </c>
      <c r="AK95" s="13" t="s">
        <v>55</v>
      </c>
      <c r="AL95" s="13" t="str">
        <f>VLOOKUP(G95,'Sheet 1 (2)'!$H$4:$AH$536,27,FALSE)</f>
        <v/>
      </c>
      <c r="AM95" s="11" t="str">
        <f t="shared" si="12"/>
        <v/>
      </c>
      <c r="AN95" s="11">
        <v>1</v>
      </c>
      <c r="AO95" s="11">
        <f t="shared" si="10"/>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4"/>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5"/>
        <v/>
      </c>
      <c r="AD96" s="11" t="s">
        <v>55</v>
      </c>
      <c r="AE96" s="11" t="str">
        <f>VLOOKUP(G96,'Sheet 1 (2)'!$H$4:$AF$536,25,FALSE)</f>
        <v/>
      </c>
      <c r="AF96" s="11" t="s">
        <v>411</v>
      </c>
      <c r="AG96" s="11" t="str">
        <f t="shared" si="13"/>
        <v/>
      </c>
      <c r="AH96" s="11" t="s">
        <v>55</v>
      </c>
      <c r="AI96" s="11" t="str">
        <f>VLOOKUP(G96,'Sheet 1 (2)'!$H$4:$AG$536,26,FALSE)</f>
        <v/>
      </c>
      <c r="AJ96" s="11" t="s">
        <v>82</v>
      </c>
      <c r="AK96" s="13" t="s">
        <v>55</v>
      </c>
      <c r="AL96" s="13" t="str">
        <f>VLOOKUP(G96,'Sheet 1 (2)'!$H$4:$AH$536,27,FALSE)</f>
        <v/>
      </c>
      <c r="AM96" s="11" t="str">
        <f t="shared" si="12"/>
        <v/>
      </c>
      <c r="AN96" s="11">
        <v>1</v>
      </c>
      <c r="AO96" s="11">
        <f t="shared" si="10"/>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4"/>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5"/>
        <v/>
      </c>
      <c r="AD97" s="11" t="s">
        <v>55</v>
      </c>
      <c r="AE97" s="11" t="str">
        <f>VLOOKUP(G97,'Sheet 1 (2)'!$H$4:$AF$536,25,FALSE)</f>
        <v/>
      </c>
      <c r="AF97" s="11" t="s">
        <v>187</v>
      </c>
      <c r="AG97" s="11" t="str">
        <f t="shared" si="13"/>
        <v/>
      </c>
      <c r="AH97" s="11" t="s">
        <v>55</v>
      </c>
      <c r="AI97" s="11" t="str">
        <f>VLOOKUP(G97,'Sheet 1 (2)'!$H$4:$AG$536,26,FALSE)</f>
        <v/>
      </c>
      <c r="AJ97" s="11" t="s">
        <v>82</v>
      </c>
      <c r="AK97" s="13" t="s">
        <v>55</v>
      </c>
      <c r="AL97" s="13" t="str">
        <f>VLOOKUP(G97,'Sheet 1 (2)'!$H$4:$AH$536,27,FALSE)</f>
        <v/>
      </c>
      <c r="AM97" s="11" t="str">
        <f t="shared" si="12"/>
        <v/>
      </c>
      <c r="AN97" s="11">
        <v>1</v>
      </c>
      <c r="AO97" s="11">
        <f t="shared" si="10"/>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4"/>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5"/>
        <v/>
      </c>
      <c r="AD98" s="11" t="s">
        <v>55</v>
      </c>
      <c r="AE98" s="11" t="str">
        <f>VLOOKUP(G98,'Sheet 1 (2)'!$H$4:$AF$536,25,FALSE)</f>
        <v/>
      </c>
      <c r="AF98" s="11" t="s">
        <v>187</v>
      </c>
      <c r="AG98" s="11" t="str">
        <f t="shared" si="13"/>
        <v/>
      </c>
      <c r="AH98" s="11" t="s">
        <v>55</v>
      </c>
      <c r="AI98" s="11" t="str">
        <f>VLOOKUP(G98,'Sheet 1 (2)'!$H$4:$AG$536,26,FALSE)</f>
        <v/>
      </c>
      <c r="AJ98" s="11" t="s">
        <v>82</v>
      </c>
      <c r="AK98" s="13" t="s">
        <v>55</v>
      </c>
      <c r="AL98" s="13" t="str">
        <f>VLOOKUP(G98,'Sheet 1 (2)'!$H$4:$AH$536,27,FALSE)</f>
        <v/>
      </c>
      <c r="AM98" s="11" t="str">
        <f t="shared" si="12"/>
        <v/>
      </c>
      <c r="AN98" s="11">
        <v>1</v>
      </c>
      <c r="AO98" s="11">
        <f t="shared" si="10"/>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4"/>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5"/>
        <v/>
      </c>
      <c r="AD99" s="11" t="s">
        <v>55</v>
      </c>
      <c r="AE99" s="11" t="str">
        <f>VLOOKUP(G99,'Sheet 1 (2)'!$H$4:$AF$536,25,FALSE)</f>
        <v/>
      </c>
      <c r="AF99" s="11" t="s">
        <v>187</v>
      </c>
      <c r="AG99" s="11" t="str">
        <f t="shared" si="13"/>
        <v/>
      </c>
      <c r="AH99" s="11" t="s">
        <v>55</v>
      </c>
      <c r="AI99" s="11" t="str">
        <f>VLOOKUP(G99,'Sheet 1 (2)'!$H$4:$AG$536,26,FALSE)</f>
        <v/>
      </c>
      <c r="AJ99" s="11" t="s">
        <v>82</v>
      </c>
      <c r="AK99" s="13" t="s">
        <v>55</v>
      </c>
      <c r="AL99" s="13" t="str">
        <f>VLOOKUP(G99,'Sheet 1 (2)'!$H$4:$AH$536,27,FALSE)</f>
        <v/>
      </c>
      <c r="AM99" s="11" t="str">
        <f t="shared" si="12"/>
        <v/>
      </c>
      <c r="AN99" s="11">
        <v>1</v>
      </c>
      <c r="AO99" s="11">
        <f t="shared" si="10"/>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4"/>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5"/>
        <v/>
      </c>
      <c r="AD100" s="11" t="s">
        <v>55</v>
      </c>
      <c r="AE100" s="11" t="str">
        <f>VLOOKUP(G100,'Sheet 1 (2)'!$H$4:$AF$536,25,FALSE)</f>
        <v/>
      </c>
      <c r="AF100" s="11" t="s">
        <v>187</v>
      </c>
      <c r="AG100" s="11" t="str">
        <f t="shared" si="13"/>
        <v/>
      </c>
      <c r="AH100" s="11" t="s">
        <v>55</v>
      </c>
      <c r="AI100" s="11" t="str">
        <f>VLOOKUP(G100,'Sheet 1 (2)'!$H$4:$AG$536,26,FALSE)</f>
        <v/>
      </c>
      <c r="AJ100" s="11" t="s">
        <v>82</v>
      </c>
      <c r="AK100" s="13" t="s">
        <v>55</v>
      </c>
      <c r="AL100" s="13" t="str">
        <f>VLOOKUP(G100,'Sheet 1 (2)'!$H$4:$AH$536,27,FALSE)</f>
        <v/>
      </c>
      <c r="AM100" s="14" t="s">
        <v>581</v>
      </c>
      <c r="AN100" s="11">
        <v>1</v>
      </c>
      <c r="AO100" s="11">
        <f t="shared" si="10"/>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4"/>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5"/>
        <v/>
      </c>
      <c r="AD101" s="11" t="s">
        <v>55</v>
      </c>
      <c r="AE101" s="11" t="str">
        <f>VLOOKUP(G101,'Sheet 1 (2)'!$H$4:$AF$536,25,FALSE)</f>
        <v/>
      </c>
      <c r="AF101" s="11" t="s">
        <v>585</v>
      </c>
      <c r="AG101" s="11" t="str">
        <f t="shared" si="13"/>
        <v/>
      </c>
      <c r="AH101" s="11" t="s">
        <v>55</v>
      </c>
      <c r="AI101" s="11" t="str">
        <f>VLOOKUP(G101,'Sheet 1 (2)'!$H$4:$AG$536,26,FALSE)</f>
        <v/>
      </c>
      <c r="AJ101" s="11" t="s">
        <v>82</v>
      </c>
      <c r="AK101" s="13" t="s">
        <v>55</v>
      </c>
      <c r="AL101" s="13" t="str">
        <f>VLOOKUP(G101,'Sheet 1 (2)'!$H$4:$AH$536,27,FALSE)</f>
        <v/>
      </c>
      <c r="AM101" s="11" t="str">
        <f t="shared" ref="AM101:AM114" si="16">IF(AK101&lt;&gt;"",AK101,AL101)</f>
        <v/>
      </c>
      <c r="AN101" s="11">
        <v>1</v>
      </c>
      <c r="AO101" s="11">
        <f t="shared" si="10"/>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4"/>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5"/>
        <v/>
      </c>
      <c r="AD102" s="11" t="s">
        <v>55</v>
      </c>
      <c r="AE102" s="11" t="str">
        <f>VLOOKUP(G102,'Sheet 1 (2)'!$H$4:$AF$536,25,FALSE)</f>
        <v/>
      </c>
      <c r="AF102" s="11" t="s">
        <v>595</v>
      </c>
      <c r="AG102" s="11" t="str">
        <f t="shared" si="13"/>
        <v/>
      </c>
      <c r="AH102" s="11" t="s">
        <v>55</v>
      </c>
      <c r="AI102" s="11" t="str">
        <f>VLOOKUP(G102,'Sheet 1 (2)'!$H$4:$AG$536,26,FALSE)</f>
        <v/>
      </c>
      <c r="AJ102" s="11" t="s">
        <v>82</v>
      </c>
      <c r="AK102" s="13" t="s">
        <v>55</v>
      </c>
      <c r="AL102" s="13" t="str">
        <f>VLOOKUP(G102,'Sheet 1 (2)'!$H$4:$AH$536,27,FALSE)</f>
        <v/>
      </c>
      <c r="AM102" s="11" t="str">
        <f t="shared" si="16"/>
        <v/>
      </c>
      <c r="AN102" s="11">
        <v>1</v>
      </c>
      <c r="AO102" s="11">
        <f t="shared" si="10"/>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4"/>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3"/>
        <v/>
      </c>
      <c r="AH103" s="11" t="s">
        <v>55</v>
      </c>
      <c r="AI103" s="11" t="str">
        <f>VLOOKUP(G103,'Sheet 1 (2)'!$H$4:$AG$536,26,FALSE)</f>
        <v/>
      </c>
      <c r="AJ103" s="11" t="s">
        <v>82</v>
      </c>
      <c r="AK103" s="13" t="s">
        <v>55</v>
      </c>
      <c r="AL103" s="13" t="str">
        <f>VLOOKUP(G103,'Sheet 1 (2)'!$H$4:$AH$536,27,FALSE)</f>
        <v/>
      </c>
      <c r="AM103" s="11" t="str">
        <f t="shared" si="16"/>
        <v/>
      </c>
      <c r="AN103" s="11">
        <v>1</v>
      </c>
      <c r="AO103" s="11">
        <f t="shared" si="10"/>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4"/>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3"/>
        <v/>
      </c>
      <c r="AH104" s="11" t="s">
        <v>55</v>
      </c>
      <c r="AI104" s="11" t="str">
        <f>VLOOKUP(G104,'Sheet 1 (2)'!$H$4:$AG$536,26,FALSE)</f>
        <v/>
      </c>
      <c r="AJ104" s="11" t="s">
        <v>82</v>
      </c>
      <c r="AK104" s="13" t="s">
        <v>55</v>
      </c>
      <c r="AL104" s="13" t="str">
        <f>VLOOKUP(G104,'Sheet 1 (2)'!$H$4:$AH$536,27,FALSE)</f>
        <v/>
      </c>
      <c r="AM104" s="11" t="str">
        <f t="shared" si="16"/>
        <v/>
      </c>
      <c r="AN104" s="11">
        <v>1</v>
      </c>
      <c r="AO104" s="11">
        <f t="shared" si="10"/>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4"/>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IF(AA105&lt;&gt;"",AA105,AB105)</f>
        <v/>
      </c>
      <c r="AD105" s="11" t="s">
        <v>55</v>
      </c>
      <c r="AE105" s="11" t="str">
        <f>VLOOKUP(G105,'Sheet 1 (2)'!$H$4:$AF$536,25,FALSE)</f>
        <v/>
      </c>
      <c r="AF105" s="11" t="s">
        <v>187</v>
      </c>
      <c r="AG105" s="11" t="str">
        <f t="shared" si="13"/>
        <v/>
      </c>
      <c r="AH105" s="11" t="s">
        <v>55</v>
      </c>
      <c r="AI105" s="11" t="str">
        <f>VLOOKUP(G105,'Sheet 1 (2)'!$H$4:$AG$536,26,FALSE)</f>
        <v/>
      </c>
      <c r="AJ105" s="11" t="s">
        <v>82</v>
      </c>
      <c r="AK105" s="13" t="s">
        <v>55</v>
      </c>
      <c r="AL105" s="13" t="str">
        <f>VLOOKUP(G105,'Sheet 1 (2)'!$H$4:$AH$536,27,FALSE)</f>
        <v/>
      </c>
      <c r="AM105" s="11" t="str">
        <f t="shared" si="16"/>
        <v/>
      </c>
      <c r="AN105" s="11">
        <v>1</v>
      </c>
      <c r="AO105" s="11">
        <f t="shared" si="10"/>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IF(AA106&lt;&gt;"",AA106,AB106)</f>
        <v/>
      </c>
      <c r="AD106" s="11" t="s">
        <v>55</v>
      </c>
      <c r="AE106" s="11" t="str">
        <f>VLOOKUP(G106,'Sheet 1 (2)'!$H$4:$AF$536,25,FALSE)</f>
        <v/>
      </c>
      <c r="AF106" s="11" t="s">
        <v>120</v>
      </c>
      <c r="AG106" s="11" t="str">
        <f t="shared" si="13"/>
        <v/>
      </c>
      <c r="AH106" s="11" t="s">
        <v>55</v>
      </c>
      <c r="AI106" s="11" t="str">
        <f>VLOOKUP(G106,'Sheet 1 (2)'!$H$4:$AG$536,26,FALSE)</f>
        <v/>
      </c>
      <c r="AJ106" s="11" t="s">
        <v>82</v>
      </c>
      <c r="AK106" s="13" t="s">
        <v>55</v>
      </c>
      <c r="AL106" s="13" t="str">
        <f>VLOOKUP(G106,'Sheet 1 (2)'!$H$4:$AH$536,27,FALSE)</f>
        <v/>
      </c>
      <c r="AM106" s="11" t="str">
        <f t="shared" si="16"/>
        <v/>
      </c>
      <c r="AN106" s="11">
        <v>1</v>
      </c>
      <c r="AO106" s="11">
        <f t="shared" si="10"/>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3"/>
        <v/>
      </c>
      <c r="AH107" s="11" t="s">
        <v>55</v>
      </c>
      <c r="AI107" s="11" t="str">
        <f>VLOOKUP(G107,'Sheet 1 (2)'!$H$4:$AG$536,26,FALSE)</f>
        <v/>
      </c>
      <c r="AJ107" s="11" t="s">
        <v>82</v>
      </c>
      <c r="AK107" s="13" t="s">
        <v>55</v>
      </c>
      <c r="AL107" s="13" t="str">
        <f>VLOOKUP(G107,'Sheet 1 (2)'!$H$4:$AH$536,27,FALSE)</f>
        <v/>
      </c>
      <c r="AM107" s="11" t="str">
        <f t="shared" si="16"/>
        <v/>
      </c>
      <c r="AN107" s="11">
        <v>1</v>
      </c>
      <c r="AO107" s="11">
        <f t="shared" si="10"/>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3"/>
        <v/>
      </c>
      <c r="AH108" s="11" t="s">
        <v>55</v>
      </c>
      <c r="AI108" s="11" t="str">
        <f>VLOOKUP(G108,'Sheet 1 (2)'!$H$4:$AG$536,26,FALSE)</f>
        <v/>
      </c>
      <c r="AJ108" s="11" t="s">
        <v>82</v>
      </c>
      <c r="AK108" s="13" t="s">
        <v>55</v>
      </c>
      <c r="AL108" s="13" t="str">
        <f>VLOOKUP(G108,'Sheet 1 (2)'!$H$4:$AH$536,27,FALSE)</f>
        <v/>
      </c>
      <c r="AM108" s="11" t="str">
        <f t="shared" si="16"/>
        <v/>
      </c>
      <c r="AN108" s="11">
        <v>1</v>
      </c>
      <c r="AO108" s="11">
        <f t="shared" si="10"/>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17">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3"/>
        <v/>
      </c>
      <c r="AH109" s="11" t="s">
        <v>55</v>
      </c>
      <c r="AI109" s="11" t="str">
        <f>VLOOKUP(G109,'Sheet 1 (2)'!$H$4:$AG$536,26,FALSE)</f>
        <v/>
      </c>
      <c r="AJ109" s="11" t="s">
        <v>82</v>
      </c>
      <c r="AK109" s="13" t="s">
        <v>55</v>
      </c>
      <c r="AL109" s="13" t="str">
        <f>VLOOKUP(G109,'Sheet 1 (2)'!$H$4:$AH$536,27,FALSE)</f>
        <v/>
      </c>
      <c r="AM109" s="11" t="str">
        <f t="shared" si="16"/>
        <v/>
      </c>
      <c r="AN109" s="11">
        <v>1</v>
      </c>
      <c r="AO109" s="11">
        <f t="shared" si="10"/>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17"/>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3"/>
        <v/>
      </c>
      <c r="AH110" s="11" t="s">
        <v>55</v>
      </c>
      <c r="AI110" s="11" t="str">
        <f>VLOOKUP(G110,'Sheet 1 (2)'!$H$4:$AG$536,26,FALSE)</f>
        <v/>
      </c>
      <c r="AJ110" s="11" t="s">
        <v>82</v>
      </c>
      <c r="AK110" s="13" t="s">
        <v>55</v>
      </c>
      <c r="AL110" s="13" t="str">
        <f>VLOOKUP(G110,'Sheet 1 (2)'!$H$4:$AH$536,27,FALSE)</f>
        <v/>
      </c>
      <c r="AM110" s="11" t="str">
        <f t="shared" si="16"/>
        <v/>
      </c>
      <c r="AN110" s="11">
        <v>1</v>
      </c>
      <c r="AO110" s="11">
        <f t="shared" si="10"/>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17"/>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3"/>
        <v/>
      </c>
      <c r="AH111" s="11" t="s">
        <v>55</v>
      </c>
      <c r="AI111" s="11" t="str">
        <f>VLOOKUP(G111,'Sheet 1 (2)'!$H$4:$AG$536,26,FALSE)</f>
        <v/>
      </c>
      <c r="AJ111" s="11" t="s">
        <v>82</v>
      </c>
      <c r="AK111" s="13" t="s">
        <v>55</v>
      </c>
      <c r="AL111" s="13" t="str">
        <f>VLOOKUP(G111,'Sheet 1 (2)'!$H$4:$AH$536,27,FALSE)</f>
        <v/>
      </c>
      <c r="AM111" s="11" t="str">
        <f t="shared" si="16"/>
        <v/>
      </c>
      <c r="AN111" s="11">
        <v>1</v>
      </c>
      <c r="AO111" s="11">
        <f t="shared" si="10"/>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17"/>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3"/>
        <v/>
      </c>
      <c r="AH112" s="11" t="s">
        <v>55</v>
      </c>
      <c r="AI112" s="11" t="str">
        <f>VLOOKUP(G112,'Sheet 1 (2)'!$H$4:$AG$536,26,FALSE)</f>
        <v/>
      </c>
      <c r="AJ112" s="11" t="s">
        <v>82</v>
      </c>
      <c r="AK112" s="13" t="s">
        <v>55</v>
      </c>
      <c r="AL112" s="13" t="str">
        <f>VLOOKUP(G112,'Sheet 1 (2)'!$H$4:$AH$536,27,FALSE)</f>
        <v/>
      </c>
      <c r="AM112" s="11" t="str">
        <f t="shared" si="16"/>
        <v/>
      </c>
      <c r="AN112" s="11">
        <v>1</v>
      </c>
      <c r="AO112" s="11">
        <f t="shared" si="10"/>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17"/>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3"/>
        <v/>
      </c>
      <c r="AH113" s="11" t="s">
        <v>55</v>
      </c>
      <c r="AI113" s="11" t="str">
        <f>VLOOKUP(G113,'Sheet 1 (2)'!$H$4:$AG$536,26,FALSE)</f>
        <v/>
      </c>
      <c r="AJ113" s="11" t="s">
        <v>82</v>
      </c>
      <c r="AK113" s="13" t="s">
        <v>55</v>
      </c>
      <c r="AL113" s="13" t="str">
        <f>VLOOKUP(G113,'Sheet 1 (2)'!$H$4:$AH$536,27,FALSE)</f>
        <v/>
      </c>
      <c r="AM113" s="11" t="str">
        <f t="shared" si="16"/>
        <v/>
      </c>
      <c r="AN113" s="11">
        <v>1</v>
      </c>
      <c r="AO113" s="11">
        <f t="shared" si="10"/>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17"/>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3"/>
        <v/>
      </c>
      <c r="AH114" s="11" t="s">
        <v>55</v>
      </c>
      <c r="AI114" s="11" t="str">
        <f>VLOOKUP(G114,'Sheet 1 (2)'!$H$4:$AG$536,26,FALSE)</f>
        <v/>
      </c>
      <c r="AJ114" s="11" t="s">
        <v>82</v>
      </c>
      <c r="AK114" s="13" t="s">
        <v>55</v>
      </c>
      <c r="AL114" s="13" t="str">
        <f>VLOOKUP(G114,'Sheet 1 (2)'!$H$4:$AH$536,27,FALSE)</f>
        <v/>
      </c>
      <c r="AM114" s="11" t="str">
        <f t="shared" si="16"/>
        <v/>
      </c>
      <c r="AN114" s="11">
        <v>1</v>
      </c>
      <c r="AO114" s="11">
        <f t="shared" si="10"/>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17"/>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18">IF(AA115&lt;&gt;"",AA115,AB115)</f>
        <v/>
      </c>
      <c r="AD115" s="11" t="s">
        <v>55</v>
      </c>
      <c r="AE115" s="11" t="str">
        <f>VLOOKUP(G115,'Sheet 1 (2)'!$H$4:$AF$536,25,FALSE)</f>
        <v/>
      </c>
      <c r="AF115" s="11" t="s">
        <v>675</v>
      </c>
      <c r="AG115" s="11" t="str">
        <f t="shared" si="13"/>
        <v/>
      </c>
      <c r="AH115" s="11" t="s">
        <v>55</v>
      </c>
      <c r="AI115" s="11" t="str">
        <f>VLOOKUP(G115,'Sheet 1 (2)'!$H$4:$AG$536,26,FALSE)</f>
        <v/>
      </c>
      <c r="AJ115" s="11" t="s">
        <v>52</v>
      </c>
      <c r="AK115" s="13" t="s">
        <v>55</v>
      </c>
      <c r="AL115" s="13" t="str">
        <f>VLOOKUP(G115,'Sheet 1 (2)'!$H$4:$AH$536,27,FALSE)</f>
        <v/>
      </c>
      <c r="AM115" s="14" t="s">
        <v>676</v>
      </c>
      <c r="AN115" s="11">
        <v>1</v>
      </c>
      <c r="AO115" s="11">
        <f t="shared" si="10"/>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17"/>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18"/>
        <v/>
      </c>
      <c r="AD116" s="11" t="s">
        <v>55</v>
      </c>
      <c r="AE116" s="11" t="str">
        <f>VLOOKUP(G116,'Sheet 1 (2)'!$H$4:$AF$536,25,FALSE)</f>
        <v/>
      </c>
      <c r="AF116" s="11" t="s">
        <v>680</v>
      </c>
      <c r="AG116" s="11" t="str">
        <f t="shared" si="13"/>
        <v/>
      </c>
      <c r="AH116" s="11" t="s">
        <v>55</v>
      </c>
      <c r="AI116" s="11" t="str">
        <f>VLOOKUP(G116,'Sheet 1 (2)'!$H$4:$AG$536,26,FALSE)</f>
        <v/>
      </c>
      <c r="AJ116" s="11" t="s">
        <v>52</v>
      </c>
      <c r="AK116" s="13" t="s">
        <v>55</v>
      </c>
      <c r="AL116" s="13" t="str">
        <f>VLOOKUP(G116,'Sheet 1 (2)'!$H$4:$AH$536,27,FALSE)</f>
        <v/>
      </c>
      <c r="AM116" s="14" t="s">
        <v>676</v>
      </c>
      <c r="AN116" s="11">
        <v>1</v>
      </c>
      <c r="AO116" s="11">
        <f t="shared" si="10"/>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17"/>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18"/>
        <v/>
      </c>
      <c r="AD117" s="11" t="s">
        <v>55</v>
      </c>
      <c r="AE117" s="11" t="str">
        <f>VLOOKUP(G117,'Sheet 1 (2)'!$H$4:$AF$536,25,FALSE)</f>
        <v/>
      </c>
      <c r="AF117" s="11" t="s">
        <v>684</v>
      </c>
      <c r="AG117" s="11" t="str">
        <f t="shared" si="13"/>
        <v/>
      </c>
      <c r="AH117" s="11" t="s">
        <v>55</v>
      </c>
      <c r="AI117" s="11" t="str">
        <f>VLOOKUP(G117,'Sheet 1 (2)'!$H$4:$AG$536,26,FALSE)</f>
        <v/>
      </c>
      <c r="AJ117" s="11" t="s">
        <v>52</v>
      </c>
      <c r="AK117" s="13" t="s">
        <v>55</v>
      </c>
      <c r="AL117" s="13" t="str">
        <f>VLOOKUP(G117,'Sheet 1 (2)'!$H$4:$AH$536,27,FALSE)</f>
        <v/>
      </c>
      <c r="AM117" s="14" t="s">
        <v>676</v>
      </c>
      <c r="AN117" s="11">
        <v>1</v>
      </c>
      <c r="AO117" s="11">
        <f t="shared" si="10"/>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18"/>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19">IF(AK118&lt;&gt;"",AK118,AL118)</f>
        <v/>
      </c>
      <c r="AN118" s="11">
        <v>1</v>
      </c>
      <c r="AO118" s="11">
        <f t="shared" si="10"/>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18"/>
        <v/>
      </c>
      <c r="AD119" s="11" t="s">
        <v>55</v>
      </c>
      <c r="AE119" s="11" t="str">
        <f>VLOOKUP(G119,'Sheet 1 (2)'!$H$4:$AF$536,25,FALSE)</f>
        <v/>
      </c>
      <c r="AF119" s="11" t="s">
        <v>701</v>
      </c>
      <c r="AG119" s="11" t="str">
        <f>IF(AD119&lt;&gt;"",AD119,AE119)</f>
        <v/>
      </c>
      <c r="AH119" s="11" t="s">
        <v>55</v>
      </c>
      <c r="AI119" s="11" t="str">
        <f>VLOOKUP(G119,'Sheet 1 (2)'!$H$4:$AG$536,26,FALSE)</f>
        <v/>
      </c>
      <c r="AJ119" s="11" t="s">
        <v>82</v>
      </c>
      <c r="AK119" s="13" t="s">
        <v>55</v>
      </c>
      <c r="AL119" s="13" t="str">
        <f>VLOOKUP(G119,'Sheet 1 (2)'!$H$4:$AH$536,27,FALSE)</f>
        <v/>
      </c>
      <c r="AM119" s="11" t="str">
        <f t="shared" si="19"/>
        <v/>
      </c>
      <c r="AN119" s="11">
        <v>1</v>
      </c>
      <c r="AO119" s="11">
        <f t="shared" si="10"/>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18"/>
        <v/>
      </c>
      <c r="AD120" s="11" t="s">
        <v>55</v>
      </c>
      <c r="AE120" s="11" t="str">
        <f>VLOOKUP(G120,'Sheet 1 (2)'!$H$4:$AF$536,25,FALSE)</f>
        <v/>
      </c>
      <c r="AF120" s="11" t="s">
        <v>87</v>
      </c>
      <c r="AG120" s="11" t="str">
        <f>IF(AD120&lt;&gt;"",AD120,AE120)</f>
        <v/>
      </c>
      <c r="AH120" s="11" t="s">
        <v>55</v>
      </c>
      <c r="AI120" s="11" t="str">
        <f>VLOOKUP(G120,'Sheet 1 (2)'!$H$4:$AG$536,26,FALSE)</f>
        <v/>
      </c>
      <c r="AJ120" s="11" t="s">
        <v>82</v>
      </c>
      <c r="AK120" s="13" t="s">
        <v>55</v>
      </c>
      <c r="AL120" s="13" t="str">
        <f>VLOOKUP(G120,'Sheet 1 (2)'!$H$4:$AH$536,27,FALSE)</f>
        <v/>
      </c>
      <c r="AM120" s="11" t="str">
        <f t="shared" si="19"/>
        <v/>
      </c>
      <c r="AN120" s="11">
        <v>1</v>
      </c>
      <c r="AO120" s="11">
        <f t="shared" si="10"/>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18"/>
        <v/>
      </c>
      <c r="AD121" s="11" t="s">
        <v>55</v>
      </c>
      <c r="AE121" s="11" t="str">
        <f>VLOOKUP(G121,'Sheet 1 (2)'!$H$4:$AF$536,25,FALSE)</f>
        <v/>
      </c>
      <c r="AF121" s="11" t="s">
        <v>709</v>
      </c>
      <c r="AG121" s="11" t="str">
        <f>IF(AD121&lt;&gt;"",AD121,AE121)</f>
        <v/>
      </c>
      <c r="AH121" s="11" t="s">
        <v>55</v>
      </c>
      <c r="AI121" s="11" t="str">
        <f>VLOOKUP(G121,'Sheet 1 (2)'!$H$4:$AG$536,26,FALSE)</f>
        <v/>
      </c>
      <c r="AJ121" s="11" t="s">
        <v>82</v>
      </c>
      <c r="AK121" s="13" t="s">
        <v>55</v>
      </c>
      <c r="AL121" s="13" t="str">
        <f>VLOOKUP(G121,'Sheet 1 (2)'!$H$4:$AH$536,27,FALSE)</f>
        <v/>
      </c>
      <c r="AM121" s="11" t="str">
        <f t="shared" si="19"/>
        <v/>
      </c>
      <c r="AN121" s="11">
        <v>1</v>
      </c>
      <c r="AO121" s="11">
        <f t="shared" si="10"/>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18"/>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19"/>
        <v/>
      </c>
      <c r="AN122" s="11">
        <v>1</v>
      </c>
      <c r="AO122" s="11">
        <f t="shared" si="10"/>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0">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18"/>
        <v/>
      </c>
      <c r="AD123" s="11" t="s">
        <v>55</v>
      </c>
      <c r="AE123" s="11" t="str">
        <f>VLOOKUP(G123,'Sheet 1 (2)'!$H$4:$AF$536,25,FALSE)</f>
        <v/>
      </c>
      <c r="AF123" s="11" t="s">
        <v>411</v>
      </c>
      <c r="AG123" s="11" t="str">
        <f t="shared" ref="AG123:AG158" si="21">IF(AD123&lt;&gt;"",AD123,AE123)</f>
        <v/>
      </c>
      <c r="AH123" s="11" t="s">
        <v>55</v>
      </c>
      <c r="AI123" s="11" t="str">
        <f>VLOOKUP(G123,'Sheet 1 (2)'!$H$4:$AG$536,26,FALSE)</f>
        <v/>
      </c>
      <c r="AJ123" s="11" t="s">
        <v>82</v>
      </c>
      <c r="AK123" s="13" t="s">
        <v>55</v>
      </c>
      <c r="AL123" s="13" t="str">
        <f>VLOOKUP(G123,'Sheet 1 (2)'!$H$4:$AH$536,27,FALSE)</f>
        <v/>
      </c>
      <c r="AM123" s="11" t="str">
        <f t="shared" si="19"/>
        <v/>
      </c>
      <c r="AN123" s="11">
        <v>1</v>
      </c>
      <c r="AO123" s="11">
        <f t="shared" si="10"/>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0"/>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18"/>
        <v/>
      </c>
      <c r="AD124" s="11" t="s">
        <v>55</v>
      </c>
      <c r="AE124" s="11" t="str">
        <f>VLOOKUP(G124,'Sheet 1 (2)'!$H$4:$AF$536,25,FALSE)</f>
        <v/>
      </c>
      <c r="AF124" s="11" t="s">
        <v>411</v>
      </c>
      <c r="AG124" s="11" t="str">
        <f t="shared" si="21"/>
        <v/>
      </c>
      <c r="AH124" s="11" t="s">
        <v>55</v>
      </c>
      <c r="AI124" s="11" t="str">
        <f>VLOOKUP(G124,'Sheet 1 (2)'!$H$4:$AG$536,26,FALSE)</f>
        <v/>
      </c>
      <c r="AJ124" s="11" t="s">
        <v>82</v>
      </c>
      <c r="AK124" s="13" t="s">
        <v>55</v>
      </c>
      <c r="AL124" s="13" t="str">
        <f>VLOOKUP(G124,'Sheet 1 (2)'!$H$4:$AH$536,27,FALSE)</f>
        <v/>
      </c>
      <c r="AM124" s="11" t="str">
        <f t="shared" si="19"/>
        <v/>
      </c>
      <c r="AN124" s="11">
        <v>1</v>
      </c>
      <c r="AO124" s="11">
        <f t="shared" si="10"/>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0"/>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18"/>
        <v/>
      </c>
      <c r="AD125" s="11" t="s">
        <v>55</v>
      </c>
      <c r="AE125" s="11" t="str">
        <f>VLOOKUP(G125,'Sheet 1 (2)'!$H$4:$AF$536,25,FALSE)</f>
        <v/>
      </c>
      <c r="AF125" s="11" t="s">
        <v>411</v>
      </c>
      <c r="AG125" s="11" t="str">
        <f t="shared" si="21"/>
        <v/>
      </c>
      <c r="AH125" s="11" t="s">
        <v>55</v>
      </c>
      <c r="AI125" s="11" t="str">
        <f>VLOOKUP(G125,'Sheet 1 (2)'!$H$4:$AG$536,26,FALSE)</f>
        <v/>
      </c>
      <c r="AJ125" s="11" t="s">
        <v>82</v>
      </c>
      <c r="AK125" s="13" t="s">
        <v>55</v>
      </c>
      <c r="AL125" s="13" t="str">
        <f>VLOOKUP(G125,'Sheet 1 (2)'!$H$4:$AH$536,27,FALSE)</f>
        <v/>
      </c>
      <c r="AM125" s="11" t="str">
        <f t="shared" si="19"/>
        <v/>
      </c>
      <c r="AN125" s="11">
        <v>1</v>
      </c>
      <c r="AO125" s="11">
        <f t="shared" si="10"/>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0"/>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18"/>
        <v/>
      </c>
      <c r="AD126" s="11" t="s">
        <v>55</v>
      </c>
      <c r="AE126" s="11" t="str">
        <f>VLOOKUP(G126,'Sheet 1 (2)'!$H$4:$AF$536,25,FALSE)</f>
        <v/>
      </c>
      <c r="AF126" s="11" t="s">
        <v>411</v>
      </c>
      <c r="AG126" s="11" t="str">
        <f t="shared" si="21"/>
        <v/>
      </c>
      <c r="AH126" s="11" t="s">
        <v>55</v>
      </c>
      <c r="AI126" s="11" t="str">
        <f>VLOOKUP(G126,'Sheet 1 (2)'!$H$4:$AG$536,26,FALSE)</f>
        <v/>
      </c>
      <c r="AJ126" s="11" t="s">
        <v>82</v>
      </c>
      <c r="AK126" s="13" t="s">
        <v>55</v>
      </c>
      <c r="AL126" s="13" t="str">
        <f>VLOOKUP(G126,'Sheet 1 (2)'!$H$4:$AH$536,27,FALSE)</f>
        <v/>
      </c>
      <c r="AM126" s="11" t="str">
        <f t="shared" si="19"/>
        <v/>
      </c>
      <c r="AN126" s="11">
        <v>1</v>
      </c>
      <c r="AO126" s="11">
        <f t="shared" si="10"/>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0"/>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18"/>
        <v/>
      </c>
      <c r="AD127" s="11" t="s">
        <v>55</v>
      </c>
      <c r="AE127" s="11" t="str">
        <f>VLOOKUP(G127,'Sheet 1 (2)'!$H$4:$AF$536,25,FALSE)</f>
        <v/>
      </c>
      <c r="AF127" s="11" t="s">
        <v>411</v>
      </c>
      <c r="AG127" s="11" t="str">
        <f t="shared" si="21"/>
        <v/>
      </c>
      <c r="AH127" s="11" t="s">
        <v>55</v>
      </c>
      <c r="AI127" s="11" t="str">
        <f>VLOOKUP(G127,'Sheet 1 (2)'!$H$4:$AG$536,26,FALSE)</f>
        <v/>
      </c>
      <c r="AJ127" s="11" t="s">
        <v>82</v>
      </c>
      <c r="AK127" s="13" t="s">
        <v>55</v>
      </c>
      <c r="AL127" s="13" t="str">
        <f>VLOOKUP(G127,'Sheet 1 (2)'!$H$4:$AH$536,27,FALSE)</f>
        <v/>
      </c>
      <c r="AM127" s="11" t="str">
        <f t="shared" si="19"/>
        <v/>
      </c>
      <c r="AN127" s="11">
        <v>1</v>
      </c>
      <c r="AO127" s="11">
        <f t="shared" si="10"/>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0"/>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18"/>
        <v/>
      </c>
      <c r="AD128" s="11" t="s">
        <v>55</v>
      </c>
      <c r="AE128" s="11" t="str">
        <f>VLOOKUP(G128,'Sheet 1 (2)'!$H$4:$AF$536,25,FALSE)</f>
        <v/>
      </c>
      <c r="AF128" s="11" t="s">
        <v>411</v>
      </c>
      <c r="AG128" s="11" t="str">
        <f t="shared" si="21"/>
        <v/>
      </c>
      <c r="AH128" s="11" t="s">
        <v>55</v>
      </c>
      <c r="AI128" s="11" t="str">
        <f>VLOOKUP(G128,'Sheet 1 (2)'!$H$4:$AG$536,26,FALSE)</f>
        <v/>
      </c>
      <c r="AJ128" s="11" t="s">
        <v>82</v>
      </c>
      <c r="AK128" s="13" t="s">
        <v>55</v>
      </c>
      <c r="AL128" s="13" t="str">
        <f>VLOOKUP(G128,'Sheet 1 (2)'!$H$4:$AH$536,27,FALSE)</f>
        <v/>
      </c>
      <c r="AM128" s="11" t="str">
        <f t="shared" si="19"/>
        <v/>
      </c>
      <c r="AN128" s="11">
        <v>1</v>
      </c>
      <c r="AO128" s="11">
        <f t="shared" si="10"/>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18"/>
        <v/>
      </c>
      <c r="AD129" s="11" t="s">
        <v>55</v>
      </c>
      <c r="AE129" s="11" t="str">
        <f>VLOOKUP(G129,'Sheet 1 (2)'!$H$4:$AF$536,25,FALSE)</f>
        <v/>
      </c>
      <c r="AF129" s="11" t="s">
        <v>411</v>
      </c>
      <c r="AG129" s="11" t="str">
        <f t="shared" si="21"/>
        <v/>
      </c>
      <c r="AH129" s="11" t="s">
        <v>55</v>
      </c>
      <c r="AI129" s="11" t="str">
        <f>VLOOKUP(G129,'Sheet 1 (2)'!$H$4:$AG$536,26,FALSE)</f>
        <v/>
      </c>
      <c r="AJ129" s="11" t="s">
        <v>82</v>
      </c>
      <c r="AK129" s="13" t="s">
        <v>55</v>
      </c>
      <c r="AL129" s="13" t="str">
        <f>VLOOKUP(G129,'Sheet 1 (2)'!$H$4:$AH$536,27,FALSE)</f>
        <v/>
      </c>
      <c r="AM129" s="11" t="str">
        <f t="shared" si="19"/>
        <v/>
      </c>
      <c r="AN129" s="11">
        <v>1</v>
      </c>
      <c r="AO129" s="11">
        <f t="shared" si="10"/>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2">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18"/>
        <v/>
      </c>
      <c r="AD130" s="11" t="s">
        <v>55</v>
      </c>
      <c r="AE130" s="11" t="str">
        <f>VLOOKUP(G130,'Sheet 1 (2)'!$H$4:$AF$536,25,FALSE)</f>
        <v/>
      </c>
      <c r="AF130" s="11" t="s">
        <v>411</v>
      </c>
      <c r="AG130" s="11" t="str">
        <f t="shared" si="21"/>
        <v/>
      </c>
      <c r="AH130" s="11" t="s">
        <v>55</v>
      </c>
      <c r="AI130" s="11" t="str">
        <f>VLOOKUP(G130,'Sheet 1 (2)'!$H$4:$AG$536,26,FALSE)</f>
        <v/>
      </c>
      <c r="AJ130" s="11" t="s">
        <v>82</v>
      </c>
      <c r="AK130" s="13" t="s">
        <v>55</v>
      </c>
      <c r="AL130" s="13" t="str">
        <f>VLOOKUP(G130,'Sheet 1 (2)'!$H$4:$AH$536,27,FALSE)</f>
        <v/>
      </c>
      <c r="AM130" s="11" t="str">
        <f t="shared" si="19"/>
        <v/>
      </c>
      <c r="AN130" s="11">
        <v>1</v>
      </c>
      <c r="AO130" s="11">
        <f t="shared" ref="AO130:AO193" si="23">+IF(AJ130="SI",1,0)</f>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2"/>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18"/>
        <v/>
      </c>
      <c r="AD131" s="11" t="s">
        <v>55</v>
      </c>
      <c r="AE131" s="11" t="str">
        <f>VLOOKUP(G131,'Sheet 1 (2)'!$H$4:$AF$536,25,FALSE)</f>
        <v/>
      </c>
      <c r="AF131" s="11" t="s">
        <v>187</v>
      </c>
      <c r="AG131" s="11" t="str">
        <f t="shared" si="21"/>
        <v/>
      </c>
      <c r="AH131" s="11" t="s">
        <v>55</v>
      </c>
      <c r="AI131" s="11" t="str">
        <f>VLOOKUP(G131,'Sheet 1 (2)'!$H$4:$AG$536,26,FALSE)</f>
        <v/>
      </c>
      <c r="AJ131" s="11" t="s">
        <v>82</v>
      </c>
      <c r="AK131" s="13" t="s">
        <v>55</v>
      </c>
      <c r="AL131" s="13" t="str">
        <f>VLOOKUP(G131,'Sheet 1 (2)'!$H$4:$AH$536,27,FALSE)</f>
        <v/>
      </c>
      <c r="AM131" s="11" t="str">
        <f t="shared" si="19"/>
        <v/>
      </c>
      <c r="AN131" s="11">
        <v>1</v>
      </c>
      <c r="AO131" s="11">
        <f t="shared" si="23"/>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2"/>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18"/>
        <v/>
      </c>
      <c r="AD132" s="11" t="s">
        <v>55</v>
      </c>
      <c r="AE132" s="11" t="str">
        <f>VLOOKUP(G132,'Sheet 1 (2)'!$H$4:$AF$536,25,FALSE)</f>
        <v/>
      </c>
      <c r="AF132" s="11" t="s">
        <v>187</v>
      </c>
      <c r="AG132" s="11" t="str">
        <f t="shared" si="21"/>
        <v/>
      </c>
      <c r="AH132" s="11" t="s">
        <v>55</v>
      </c>
      <c r="AI132" s="11" t="str">
        <f>VLOOKUP(G132,'Sheet 1 (2)'!$H$4:$AG$536,26,FALSE)</f>
        <v/>
      </c>
      <c r="AJ132" s="11" t="s">
        <v>82</v>
      </c>
      <c r="AK132" s="13" t="s">
        <v>55</v>
      </c>
      <c r="AL132" s="13" t="str">
        <f>VLOOKUP(G132,'Sheet 1 (2)'!$H$4:$AH$536,27,FALSE)</f>
        <v/>
      </c>
      <c r="AM132" s="11" t="str">
        <f t="shared" si="19"/>
        <v/>
      </c>
      <c r="AN132" s="11">
        <v>1</v>
      </c>
      <c r="AO132" s="11">
        <f t="shared" si="23"/>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2"/>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18"/>
        <v/>
      </c>
      <c r="AD133" s="11" t="s">
        <v>55</v>
      </c>
      <c r="AE133" s="11" t="str">
        <f>VLOOKUP(G133,'Sheet 1 (2)'!$H$4:$AF$536,25,FALSE)</f>
        <v/>
      </c>
      <c r="AF133" s="11" t="s">
        <v>411</v>
      </c>
      <c r="AG133" s="11" t="str">
        <f t="shared" si="21"/>
        <v/>
      </c>
      <c r="AH133" s="11" t="s">
        <v>55</v>
      </c>
      <c r="AI133" s="11" t="str">
        <f>VLOOKUP(G133,'Sheet 1 (2)'!$H$4:$AG$536,26,FALSE)</f>
        <v/>
      </c>
      <c r="AJ133" s="11" t="s">
        <v>82</v>
      </c>
      <c r="AK133" s="13" t="s">
        <v>55</v>
      </c>
      <c r="AL133" s="13" t="str">
        <f>VLOOKUP(G133,'Sheet 1 (2)'!$H$4:$AH$536,27,FALSE)</f>
        <v/>
      </c>
      <c r="AM133" s="11" t="str">
        <f t="shared" si="19"/>
        <v/>
      </c>
      <c r="AN133" s="11">
        <v>1</v>
      </c>
      <c r="AO133" s="11">
        <f t="shared" si="23"/>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2"/>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18"/>
        <v/>
      </c>
      <c r="AD134" s="11" t="s">
        <v>55</v>
      </c>
      <c r="AE134" s="11" t="str">
        <f>VLOOKUP(G134,'Sheet 1 (2)'!$H$4:$AF$536,25,FALSE)</f>
        <v/>
      </c>
      <c r="AF134" s="11" t="s">
        <v>187</v>
      </c>
      <c r="AG134" s="11" t="str">
        <f t="shared" si="21"/>
        <v/>
      </c>
      <c r="AH134" s="11" t="s">
        <v>55</v>
      </c>
      <c r="AI134" s="11" t="str">
        <f>VLOOKUP(G134,'Sheet 1 (2)'!$H$4:$AG$536,26,FALSE)</f>
        <v/>
      </c>
      <c r="AJ134" s="11" t="s">
        <v>82</v>
      </c>
      <c r="AK134" s="13" t="s">
        <v>55</v>
      </c>
      <c r="AL134" s="13" t="str">
        <f>VLOOKUP(G134,'Sheet 1 (2)'!$H$4:$AH$536,27,FALSE)</f>
        <v/>
      </c>
      <c r="AM134" s="11" t="str">
        <f t="shared" si="19"/>
        <v/>
      </c>
      <c r="AN134" s="11">
        <v>1</v>
      </c>
      <c r="AO134" s="11">
        <f t="shared" si="23"/>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2"/>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18"/>
        <v/>
      </c>
      <c r="AD135" s="11" t="s">
        <v>55</v>
      </c>
      <c r="AE135" s="11" t="str">
        <f>VLOOKUP(G135,'Sheet 1 (2)'!$H$4:$AF$536,25,FALSE)</f>
        <v/>
      </c>
      <c r="AF135" s="11" t="s">
        <v>187</v>
      </c>
      <c r="AG135" s="11" t="str">
        <f t="shared" si="21"/>
        <v/>
      </c>
      <c r="AH135" s="11" t="s">
        <v>55</v>
      </c>
      <c r="AI135" s="11" t="str">
        <f>VLOOKUP(G135,'Sheet 1 (2)'!$H$4:$AG$536,26,FALSE)</f>
        <v/>
      </c>
      <c r="AJ135" s="11" t="s">
        <v>82</v>
      </c>
      <c r="AK135" s="13" t="s">
        <v>55</v>
      </c>
      <c r="AL135" s="13" t="str">
        <f>VLOOKUP(G135,'Sheet 1 (2)'!$H$4:$AH$536,27,FALSE)</f>
        <v/>
      </c>
      <c r="AM135" s="11" t="str">
        <f t="shared" si="19"/>
        <v/>
      </c>
      <c r="AN135" s="11">
        <v>1</v>
      </c>
      <c r="AO135" s="11">
        <f t="shared" si="23"/>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2"/>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18"/>
        <v/>
      </c>
      <c r="AD136" s="11" t="s">
        <v>55</v>
      </c>
      <c r="AE136" s="11" t="str">
        <f>VLOOKUP(G136,'Sheet 1 (2)'!$H$4:$AF$536,25,FALSE)</f>
        <v/>
      </c>
      <c r="AF136" s="11" t="s">
        <v>411</v>
      </c>
      <c r="AG136" s="11" t="str">
        <f t="shared" si="21"/>
        <v/>
      </c>
      <c r="AH136" s="11" t="s">
        <v>55</v>
      </c>
      <c r="AI136" s="11" t="str">
        <f>VLOOKUP(G136,'Sheet 1 (2)'!$H$4:$AG$536,26,FALSE)</f>
        <v/>
      </c>
      <c r="AJ136" s="11" t="s">
        <v>82</v>
      </c>
      <c r="AK136" s="13" t="s">
        <v>55</v>
      </c>
      <c r="AL136" s="13" t="str">
        <f>VLOOKUP(G136,'Sheet 1 (2)'!$H$4:$AH$536,27,FALSE)</f>
        <v/>
      </c>
      <c r="AM136" s="11" t="str">
        <f t="shared" si="19"/>
        <v/>
      </c>
      <c r="AN136" s="11">
        <v>1</v>
      </c>
      <c r="AO136" s="11">
        <f t="shared" si="23"/>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2"/>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18"/>
        <v/>
      </c>
      <c r="AD137" s="11" t="s">
        <v>55</v>
      </c>
      <c r="AE137" s="11" t="str">
        <f>VLOOKUP(G137,'Sheet 1 (2)'!$H$4:$AF$536,25,FALSE)</f>
        <v/>
      </c>
      <c r="AF137" s="11" t="s">
        <v>187</v>
      </c>
      <c r="AG137" s="11" t="str">
        <f t="shared" si="21"/>
        <v/>
      </c>
      <c r="AH137" s="11" t="s">
        <v>55</v>
      </c>
      <c r="AI137" s="11" t="str">
        <f>VLOOKUP(G137,'Sheet 1 (2)'!$H$4:$AG$536,26,FALSE)</f>
        <v/>
      </c>
      <c r="AJ137" s="11" t="s">
        <v>82</v>
      </c>
      <c r="AK137" s="13" t="s">
        <v>55</v>
      </c>
      <c r="AL137" s="13" t="str">
        <f>VLOOKUP(G137,'Sheet 1 (2)'!$H$4:$AH$536,27,FALSE)</f>
        <v/>
      </c>
      <c r="AM137" s="11" t="str">
        <f t="shared" si="19"/>
        <v/>
      </c>
      <c r="AN137" s="11">
        <v>1</v>
      </c>
      <c r="AO137" s="11">
        <f t="shared" si="23"/>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2"/>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18"/>
        <v/>
      </c>
      <c r="AD138" s="11" t="s">
        <v>55</v>
      </c>
      <c r="AE138" s="11" t="str">
        <f>VLOOKUP(G138,'Sheet 1 (2)'!$H$4:$AF$536,25,FALSE)</f>
        <v/>
      </c>
      <c r="AF138" s="11" t="s">
        <v>187</v>
      </c>
      <c r="AG138" s="11" t="str">
        <f t="shared" si="21"/>
        <v/>
      </c>
      <c r="AH138" s="11" t="s">
        <v>55</v>
      </c>
      <c r="AI138" s="11" t="str">
        <f>VLOOKUP(G138,'Sheet 1 (2)'!$H$4:$AG$536,26,FALSE)</f>
        <v/>
      </c>
      <c r="AJ138" s="11" t="s">
        <v>82</v>
      </c>
      <c r="AK138" s="13" t="s">
        <v>55</v>
      </c>
      <c r="AL138" s="13" t="str">
        <f>VLOOKUP(G138,'Sheet 1 (2)'!$H$4:$AH$536,27,FALSE)</f>
        <v/>
      </c>
      <c r="AM138" s="11" t="str">
        <f t="shared" si="19"/>
        <v/>
      </c>
      <c r="AN138" s="11">
        <v>1</v>
      </c>
      <c r="AO138" s="11">
        <f t="shared" si="23"/>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2"/>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18"/>
        <v/>
      </c>
      <c r="AD139" s="11" t="s">
        <v>55</v>
      </c>
      <c r="AE139" s="11" t="str">
        <f>VLOOKUP(G139,'Sheet 1 (2)'!$H$4:$AF$536,25,FALSE)</f>
        <v/>
      </c>
      <c r="AF139" s="11" t="s">
        <v>187</v>
      </c>
      <c r="AG139" s="11" t="str">
        <f t="shared" si="21"/>
        <v/>
      </c>
      <c r="AH139" s="11" t="s">
        <v>55</v>
      </c>
      <c r="AI139" s="11" t="str">
        <f>VLOOKUP(G139,'Sheet 1 (2)'!$H$4:$AG$536,26,FALSE)</f>
        <v/>
      </c>
      <c r="AJ139" s="11" t="s">
        <v>82</v>
      </c>
      <c r="AK139" s="13" t="s">
        <v>55</v>
      </c>
      <c r="AL139" s="13" t="str">
        <f>VLOOKUP(G139,'Sheet 1 (2)'!$H$4:$AH$536,27,FALSE)</f>
        <v/>
      </c>
      <c r="AM139" s="11" t="str">
        <f t="shared" si="19"/>
        <v/>
      </c>
      <c r="AN139" s="11">
        <v>1</v>
      </c>
      <c r="AO139" s="11">
        <f t="shared" si="23"/>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2"/>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18"/>
        <v/>
      </c>
      <c r="AD140" s="11" t="s">
        <v>55</v>
      </c>
      <c r="AE140" s="11" t="str">
        <f>VLOOKUP(G140,'Sheet 1 (2)'!$H$4:$AF$536,25,FALSE)</f>
        <v/>
      </c>
      <c r="AF140" s="11" t="s">
        <v>663</v>
      </c>
      <c r="AG140" s="11" t="str">
        <f t="shared" si="21"/>
        <v/>
      </c>
      <c r="AH140" s="11" t="s">
        <v>55</v>
      </c>
      <c r="AI140" s="11" t="str">
        <f>VLOOKUP(G140,'Sheet 1 (2)'!$H$4:$AG$536,26,FALSE)</f>
        <v/>
      </c>
      <c r="AJ140" s="11" t="s">
        <v>82</v>
      </c>
      <c r="AK140" s="13" t="s">
        <v>55</v>
      </c>
      <c r="AL140" s="13" t="str">
        <f>VLOOKUP(G140,'Sheet 1 (2)'!$H$4:$AH$536,27,FALSE)</f>
        <v/>
      </c>
      <c r="AM140" s="11" t="str">
        <f t="shared" si="19"/>
        <v/>
      </c>
      <c r="AN140" s="11">
        <v>1</v>
      </c>
      <c r="AO140" s="11">
        <f t="shared" si="23"/>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2"/>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18"/>
        <v/>
      </c>
      <c r="AD141" s="11" t="s">
        <v>55</v>
      </c>
      <c r="AE141" s="11" t="str">
        <f>VLOOKUP(G141,'Sheet 1 (2)'!$H$4:$AF$536,25,FALSE)</f>
        <v/>
      </c>
      <c r="AF141" s="11" t="s">
        <v>663</v>
      </c>
      <c r="AG141" s="11" t="str">
        <f t="shared" si="21"/>
        <v/>
      </c>
      <c r="AH141" s="11" t="s">
        <v>55</v>
      </c>
      <c r="AI141" s="11" t="str">
        <f>VLOOKUP(G141,'Sheet 1 (2)'!$H$4:$AG$536,26,FALSE)</f>
        <v/>
      </c>
      <c r="AJ141" s="11" t="s">
        <v>82</v>
      </c>
      <c r="AK141" s="13" t="s">
        <v>55</v>
      </c>
      <c r="AL141" s="13" t="str">
        <f>VLOOKUP(G141,'Sheet 1 (2)'!$H$4:$AH$536,27,FALSE)</f>
        <v/>
      </c>
      <c r="AM141" s="11" t="str">
        <f t="shared" si="19"/>
        <v/>
      </c>
      <c r="AN141" s="11">
        <v>1</v>
      </c>
      <c r="AO141" s="11">
        <f t="shared" si="23"/>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2"/>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18"/>
        <v/>
      </c>
      <c r="AD142" s="11" t="s">
        <v>55</v>
      </c>
      <c r="AE142" s="11" t="str">
        <f>VLOOKUP(G142,'Sheet 1 (2)'!$H$4:$AF$536,25,FALSE)</f>
        <v/>
      </c>
      <c r="AF142" s="11" t="s">
        <v>663</v>
      </c>
      <c r="AG142" s="11" t="str">
        <f t="shared" si="21"/>
        <v/>
      </c>
      <c r="AH142" s="11" t="s">
        <v>55</v>
      </c>
      <c r="AI142" s="11" t="str">
        <f>VLOOKUP(G142,'Sheet 1 (2)'!$H$4:$AG$536,26,FALSE)</f>
        <v/>
      </c>
      <c r="AJ142" s="11" t="s">
        <v>82</v>
      </c>
      <c r="AK142" s="13" t="s">
        <v>55</v>
      </c>
      <c r="AL142" s="13" t="str">
        <f>VLOOKUP(G142,'Sheet 1 (2)'!$H$4:$AH$536,27,FALSE)</f>
        <v/>
      </c>
      <c r="AM142" s="11" t="str">
        <f t="shared" si="19"/>
        <v/>
      </c>
      <c r="AN142" s="11">
        <v>1</v>
      </c>
      <c r="AO142" s="11">
        <f t="shared" si="23"/>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2"/>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18"/>
        <v/>
      </c>
      <c r="AD143" s="11" t="s">
        <v>55</v>
      </c>
      <c r="AE143" s="11" t="str">
        <f>VLOOKUP(G143,'Sheet 1 (2)'!$H$4:$AF$536,25,FALSE)</f>
        <v/>
      </c>
      <c r="AF143" s="11" t="s">
        <v>663</v>
      </c>
      <c r="AG143" s="11" t="str">
        <f t="shared" si="21"/>
        <v/>
      </c>
      <c r="AH143" s="11" t="s">
        <v>55</v>
      </c>
      <c r="AI143" s="11" t="str">
        <f>VLOOKUP(G143,'Sheet 1 (2)'!$H$4:$AG$536,26,FALSE)</f>
        <v/>
      </c>
      <c r="AJ143" s="11" t="s">
        <v>82</v>
      </c>
      <c r="AK143" s="13" t="s">
        <v>55</v>
      </c>
      <c r="AL143" s="13" t="str">
        <f>VLOOKUP(G143,'Sheet 1 (2)'!$H$4:$AH$536,27,FALSE)</f>
        <v/>
      </c>
      <c r="AM143" s="11" t="str">
        <f t="shared" si="19"/>
        <v/>
      </c>
      <c r="AN143" s="11">
        <v>1</v>
      </c>
      <c r="AO143" s="11">
        <f t="shared" si="23"/>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2"/>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18"/>
        <v/>
      </c>
      <c r="AD144" s="11" t="s">
        <v>55</v>
      </c>
      <c r="AE144" s="11" t="str">
        <f>VLOOKUP(G144,'Sheet 1 (2)'!$H$4:$AF$536,25,FALSE)</f>
        <v/>
      </c>
      <c r="AF144" s="11" t="s">
        <v>663</v>
      </c>
      <c r="AG144" s="11" t="str">
        <f t="shared" si="21"/>
        <v/>
      </c>
      <c r="AH144" s="11" t="s">
        <v>55</v>
      </c>
      <c r="AI144" s="11" t="str">
        <f>VLOOKUP(G144,'Sheet 1 (2)'!$H$4:$AG$536,26,FALSE)</f>
        <v/>
      </c>
      <c r="AJ144" s="11" t="s">
        <v>82</v>
      </c>
      <c r="AK144" s="13" t="s">
        <v>55</v>
      </c>
      <c r="AL144" s="13" t="str">
        <f>VLOOKUP(G144,'Sheet 1 (2)'!$H$4:$AH$536,27,FALSE)</f>
        <v/>
      </c>
      <c r="AM144" s="11" t="str">
        <f t="shared" si="19"/>
        <v/>
      </c>
      <c r="AN144" s="11">
        <v>1</v>
      </c>
      <c r="AO144" s="11">
        <f t="shared" si="23"/>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2"/>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18"/>
        <v/>
      </c>
      <c r="AD145" s="11" t="s">
        <v>55</v>
      </c>
      <c r="AE145" s="11" t="str">
        <f>VLOOKUP(G145,'Sheet 1 (2)'!$H$4:$AF$536,25,FALSE)</f>
        <v/>
      </c>
      <c r="AF145" s="11" t="s">
        <v>663</v>
      </c>
      <c r="AG145" s="11" t="str">
        <f t="shared" si="21"/>
        <v/>
      </c>
      <c r="AH145" s="11" t="s">
        <v>55</v>
      </c>
      <c r="AI145" s="11" t="str">
        <f>VLOOKUP(G145,'Sheet 1 (2)'!$H$4:$AG$536,26,FALSE)</f>
        <v/>
      </c>
      <c r="AJ145" s="11" t="s">
        <v>82</v>
      </c>
      <c r="AK145" s="13" t="s">
        <v>55</v>
      </c>
      <c r="AL145" s="13" t="str">
        <f>VLOOKUP(G145,'Sheet 1 (2)'!$H$4:$AH$536,27,FALSE)</f>
        <v/>
      </c>
      <c r="AM145" s="11" t="str">
        <f t="shared" si="19"/>
        <v/>
      </c>
      <c r="AN145" s="11">
        <v>1</v>
      </c>
      <c r="AO145" s="11">
        <f t="shared" si="23"/>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2"/>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18"/>
        <v/>
      </c>
      <c r="AD146" s="11" t="s">
        <v>55</v>
      </c>
      <c r="AE146" s="11" t="str">
        <f>VLOOKUP(G146,'Sheet 1 (2)'!$H$4:$AF$536,25,FALSE)</f>
        <v/>
      </c>
      <c r="AF146" s="11" t="s">
        <v>663</v>
      </c>
      <c r="AG146" s="11" t="str">
        <f t="shared" si="21"/>
        <v/>
      </c>
      <c r="AH146" s="11" t="s">
        <v>55</v>
      </c>
      <c r="AI146" s="11" t="str">
        <f>VLOOKUP(G146,'Sheet 1 (2)'!$H$4:$AG$536,26,FALSE)</f>
        <v/>
      </c>
      <c r="AJ146" s="11" t="s">
        <v>82</v>
      </c>
      <c r="AK146" s="13" t="s">
        <v>55</v>
      </c>
      <c r="AL146" s="13" t="str">
        <f>VLOOKUP(G146,'Sheet 1 (2)'!$H$4:$AH$536,27,FALSE)</f>
        <v/>
      </c>
      <c r="AM146" s="11" t="str">
        <f t="shared" si="19"/>
        <v/>
      </c>
      <c r="AN146" s="11">
        <v>1</v>
      </c>
      <c r="AO146" s="11">
        <f t="shared" si="23"/>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2"/>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18"/>
        <v/>
      </c>
      <c r="AD147" s="11" t="s">
        <v>55</v>
      </c>
      <c r="AE147" s="11" t="str">
        <f>VLOOKUP(G147,'Sheet 1 (2)'!$H$4:$AF$536,25,FALSE)</f>
        <v/>
      </c>
      <c r="AF147" s="11" t="s">
        <v>822</v>
      </c>
      <c r="AG147" s="11" t="str">
        <f t="shared" si="21"/>
        <v/>
      </c>
      <c r="AH147" s="11" t="s">
        <v>55</v>
      </c>
      <c r="AI147" s="11" t="str">
        <f>VLOOKUP(G147,'Sheet 1 (2)'!$H$4:$AG$536,26,FALSE)</f>
        <v/>
      </c>
      <c r="AJ147" s="11" t="s">
        <v>82</v>
      </c>
      <c r="AK147" s="13" t="s">
        <v>55</v>
      </c>
      <c r="AL147" s="13" t="str">
        <f>VLOOKUP(G147,'Sheet 1 (2)'!$H$4:$AH$536,27,FALSE)</f>
        <v/>
      </c>
      <c r="AM147" s="11" t="str">
        <f t="shared" si="19"/>
        <v/>
      </c>
      <c r="AN147" s="11">
        <v>1</v>
      </c>
      <c r="AO147" s="11">
        <f t="shared" si="23"/>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2"/>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18"/>
        <v/>
      </c>
      <c r="AD148" s="11" t="s">
        <v>55</v>
      </c>
      <c r="AE148" s="11" t="str">
        <f>VLOOKUP(G148,'Sheet 1 (2)'!$H$4:$AF$536,25,FALSE)</f>
        <v/>
      </c>
      <c r="AF148" s="11" t="s">
        <v>663</v>
      </c>
      <c r="AG148" s="11" t="str">
        <f t="shared" si="21"/>
        <v/>
      </c>
      <c r="AH148" s="11" t="s">
        <v>55</v>
      </c>
      <c r="AI148" s="11" t="str">
        <f>VLOOKUP(G148,'Sheet 1 (2)'!$H$4:$AG$536,26,FALSE)</f>
        <v/>
      </c>
      <c r="AJ148" s="11" t="s">
        <v>82</v>
      </c>
      <c r="AK148" s="13" t="s">
        <v>55</v>
      </c>
      <c r="AL148" s="13" t="str">
        <f>VLOOKUP(G148,'Sheet 1 (2)'!$H$4:$AH$536,27,FALSE)</f>
        <v/>
      </c>
      <c r="AM148" s="11" t="str">
        <f t="shared" si="19"/>
        <v/>
      </c>
      <c r="AN148" s="11">
        <v>1</v>
      </c>
      <c r="AO148" s="11">
        <f t="shared" si="23"/>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2"/>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18"/>
        <v/>
      </c>
      <c r="AD149" s="11" t="s">
        <v>55</v>
      </c>
      <c r="AE149" s="11" t="str">
        <f>VLOOKUP(G149,'Sheet 1 (2)'!$H$4:$AF$536,25,FALSE)</f>
        <v/>
      </c>
      <c r="AF149" s="11" t="s">
        <v>663</v>
      </c>
      <c r="AG149" s="11" t="str">
        <f t="shared" si="21"/>
        <v/>
      </c>
      <c r="AH149" s="11" t="s">
        <v>55</v>
      </c>
      <c r="AI149" s="11" t="str">
        <f>VLOOKUP(G149,'Sheet 1 (2)'!$H$4:$AG$536,26,FALSE)</f>
        <v/>
      </c>
      <c r="AJ149" s="11" t="s">
        <v>82</v>
      </c>
      <c r="AK149" s="13" t="s">
        <v>55</v>
      </c>
      <c r="AL149" s="13" t="str">
        <f>VLOOKUP(G149,'Sheet 1 (2)'!$H$4:$AH$536,27,FALSE)</f>
        <v/>
      </c>
      <c r="AM149" s="11" t="str">
        <f t="shared" si="19"/>
        <v/>
      </c>
      <c r="AN149" s="11">
        <v>1</v>
      </c>
      <c r="AO149" s="11">
        <f t="shared" si="23"/>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2"/>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18"/>
        <v/>
      </c>
      <c r="AD150" s="11" t="s">
        <v>55</v>
      </c>
      <c r="AE150" s="11" t="str">
        <f>VLOOKUP(G150,'Sheet 1 (2)'!$H$4:$AF$536,25,FALSE)</f>
        <v/>
      </c>
      <c r="AF150" s="11" t="s">
        <v>663</v>
      </c>
      <c r="AG150" s="11" t="str">
        <f t="shared" si="21"/>
        <v/>
      </c>
      <c r="AH150" s="11" t="s">
        <v>55</v>
      </c>
      <c r="AI150" s="11" t="str">
        <f>VLOOKUP(G150,'Sheet 1 (2)'!$H$4:$AG$536,26,FALSE)</f>
        <v/>
      </c>
      <c r="AJ150" s="11" t="s">
        <v>82</v>
      </c>
      <c r="AK150" s="13" t="s">
        <v>55</v>
      </c>
      <c r="AL150" s="13" t="str">
        <f>VLOOKUP(G150,'Sheet 1 (2)'!$H$4:$AH$536,27,FALSE)</f>
        <v/>
      </c>
      <c r="AM150" s="11" t="str">
        <f t="shared" si="19"/>
        <v/>
      </c>
      <c r="AN150" s="11">
        <v>1</v>
      </c>
      <c r="AO150" s="11">
        <f t="shared" si="23"/>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2"/>
        <v/>
      </c>
      <c r="Q151" s="11"/>
      <c r="R151" s="11" t="s">
        <v>840</v>
      </c>
      <c r="S151" s="11" t="s">
        <v>55</v>
      </c>
      <c r="T151" s="11" t="str">
        <f>VLOOKUP(G151,'Sheet 1 (2)'!$H$4:$O$536,8,FALSE)</f>
        <v/>
      </c>
      <c r="U151" s="11" t="str">
        <f t="shared" ref="U151:U158" si="24">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18"/>
        <v/>
      </c>
      <c r="AD151" s="11" t="s">
        <v>55</v>
      </c>
      <c r="AE151" s="11" t="str">
        <f>VLOOKUP(G151,'Sheet 1 (2)'!$H$4:$AF$536,25,FALSE)</f>
        <v/>
      </c>
      <c r="AF151" s="11" t="s">
        <v>87</v>
      </c>
      <c r="AG151" s="11" t="str">
        <f t="shared" si="21"/>
        <v/>
      </c>
      <c r="AH151" s="11" t="s">
        <v>55</v>
      </c>
      <c r="AI151" s="11" t="str">
        <f>VLOOKUP(G151,'Sheet 1 (2)'!$H$4:$AG$536,26,FALSE)</f>
        <v/>
      </c>
      <c r="AJ151" s="11" t="s">
        <v>52</v>
      </c>
      <c r="AK151" s="11" t="s">
        <v>55</v>
      </c>
      <c r="AL151" s="11" t="str">
        <f>VLOOKUP(G151,'Sheet 1 (2)'!$H$4:$AH$536,27,FALSE)</f>
        <v/>
      </c>
      <c r="AM151" s="11" t="s">
        <v>842</v>
      </c>
      <c r="AN151" s="11">
        <v>1</v>
      </c>
      <c r="AO151" s="11">
        <f t="shared" si="23"/>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2"/>
        <v/>
      </c>
      <c r="Q152" s="11"/>
      <c r="R152" s="11" t="s">
        <v>846</v>
      </c>
      <c r="S152" s="11" t="s">
        <v>55</v>
      </c>
      <c r="T152" s="11" t="str">
        <f>VLOOKUP(G152,'Sheet 1 (2)'!$H$4:$O$536,8,FALSE)</f>
        <v/>
      </c>
      <c r="U152" s="11" t="str">
        <f t="shared" si="24"/>
        <v/>
      </c>
      <c r="V152" s="11"/>
      <c r="W152" s="11" t="s">
        <v>55</v>
      </c>
      <c r="X152" s="11" t="str">
        <f>VLOOKUP(G152,'Sheet 1 (2)'!$H$4:$Q$536,10,FALSE)</f>
        <v/>
      </c>
      <c r="Y152" s="11" t="str">
        <f t="shared" si="2"/>
        <v/>
      </c>
      <c r="Z152" s="11" t="s">
        <v>847</v>
      </c>
      <c r="AA152" s="11" t="s">
        <v>55</v>
      </c>
      <c r="AB152" s="11" t="str">
        <f>VLOOKUP(G152,'Sheet 1 (2)'!$H$4:$S$536,12,FALSE)</f>
        <v/>
      </c>
      <c r="AC152" s="11" t="str">
        <f t="shared" si="18"/>
        <v/>
      </c>
      <c r="AD152" s="11" t="s">
        <v>55</v>
      </c>
      <c r="AE152" s="11" t="str">
        <f>VLOOKUP(G152,'Sheet 1 (2)'!$H$4:$AF$536,25,FALSE)</f>
        <v/>
      </c>
      <c r="AF152" s="11" t="s">
        <v>87</v>
      </c>
      <c r="AG152" s="11" t="str">
        <f t="shared" si="21"/>
        <v/>
      </c>
      <c r="AH152" s="11" t="s">
        <v>55</v>
      </c>
      <c r="AI152" s="11" t="str">
        <f>VLOOKUP(G152,'Sheet 1 (2)'!$H$4:$AG$536,26,FALSE)</f>
        <v/>
      </c>
      <c r="AJ152" s="14" t="s">
        <v>52</v>
      </c>
      <c r="AK152" s="11" t="s">
        <v>55</v>
      </c>
      <c r="AL152" s="11" t="str">
        <f>VLOOKUP(G152,'Sheet 1 (2)'!$H$4:$AH$536,27,FALSE)</f>
        <v/>
      </c>
      <c r="AM152" s="14" t="s">
        <v>848</v>
      </c>
      <c r="AN152" s="11">
        <v>1</v>
      </c>
      <c r="AO152" s="11">
        <f t="shared" si="23"/>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2"/>
        <v/>
      </c>
      <c r="Q153" s="11"/>
      <c r="R153" s="11" t="s">
        <v>855</v>
      </c>
      <c r="S153" s="11" t="s">
        <v>55</v>
      </c>
      <c r="T153" s="11" t="str">
        <f>VLOOKUP(G153,'Sheet 1 (2)'!$H$4:$O$536,8,FALSE)</f>
        <v/>
      </c>
      <c r="U153" s="11" t="str">
        <f t="shared" si="24"/>
        <v/>
      </c>
      <c r="V153" s="11"/>
      <c r="W153" s="11" t="s">
        <v>55</v>
      </c>
      <c r="X153" s="11" t="str">
        <f>VLOOKUP(G153,'Sheet 1 (2)'!$H$4:$Q$536,10,FALSE)</f>
        <v/>
      </c>
      <c r="Y153" s="11" t="str">
        <f t="shared" si="2"/>
        <v/>
      </c>
      <c r="Z153" s="11" t="s">
        <v>856</v>
      </c>
      <c r="AA153" s="11" t="s">
        <v>55</v>
      </c>
      <c r="AB153" s="11" t="str">
        <f>VLOOKUP(G153,'Sheet 1 (2)'!$H$4:$S$536,12,FALSE)</f>
        <v/>
      </c>
      <c r="AC153" s="11" t="str">
        <f t="shared" si="18"/>
        <v/>
      </c>
      <c r="AD153" s="11" t="s">
        <v>55</v>
      </c>
      <c r="AE153" s="11" t="str">
        <f>VLOOKUP(G153,'Sheet 1 (2)'!$H$4:$AF$536,25,FALSE)</f>
        <v/>
      </c>
      <c r="AF153" s="11" t="s">
        <v>87</v>
      </c>
      <c r="AG153" s="11" t="str">
        <f t="shared" si="21"/>
        <v/>
      </c>
      <c r="AH153" s="11" t="s">
        <v>55</v>
      </c>
      <c r="AI153" s="11" t="str">
        <f>VLOOKUP(G153,'Sheet 1 (2)'!$H$4:$AG$536,26,FALSE)</f>
        <v/>
      </c>
      <c r="AJ153" s="11" t="s">
        <v>52</v>
      </c>
      <c r="AK153" s="11" t="s">
        <v>55</v>
      </c>
      <c r="AL153" s="11" t="str">
        <f>VLOOKUP(G153,'Sheet 1 (2)'!$H$4:$AH$536,27,FALSE)</f>
        <v/>
      </c>
      <c r="AM153" s="11" t="s">
        <v>857</v>
      </c>
      <c r="AN153" s="11">
        <v>1</v>
      </c>
      <c r="AO153" s="11">
        <f t="shared" si="23"/>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2"/>
        <v/>
      </c>
      <c r="Q154" s="11"/>
      <c r="R154" s="11" t="s">
        <v>861</v>
      </c>
      <c r="S154" s="11" t="s">
        <v>55</v>
      </c>
      <c r="T154" s="11" t="str">
        <f>VLOOKUP(G154,'Sheet 1 (2)'!$H$4:$O$536,8,FALSE)</f>
        <v/>
      </c>
      <c r="U154" s="11" t="str">
        <f t="shared" si="24"/>
        <v/>
      </c>
      <c r="V154" s="11" t="s">
        <v>433</v>
      </c>
      <c r="W154" s="11" t="s">
        <v>55</v>
      </c>
      <c r="X154" s="11" t="str">
        <f>VLOOKUP(G154,'Sheet 1 (2)'!$H$4:$Q$536,10,FALSE)</f>
        <v/>
      </c>
      <c r="Y154" s="11" t="str">
        <f t="shared" si="2"/>
        <v/>
      </c>
      <c r="Z154" s="11" t="s">
        <v>862</v>
      </c>
      <c r="AA154" s="11" t="s">
        <v>55</v>
      </c>
      <c r="AB154" s="11" t="str">
        <f>VLOOKUP(G154,'Sheet 1 (2)'!$H$4:$S$536,12,FALSE)</f>
        <v/>
      </c>
      <c r="AC154" s="11" t="str">
        <f t="shared" si="18"/>
        <v/>
      </c>
      <c r="AD154" s="11" t="s">
        <v>55</v>
      </c>
      <c r="AE154" s="11" t="str">
        <f>VLOOKUP(G154,'Sheet 1 (2)'!$H$4:$AF$536,25,FALSE)</f>
        <v/>
      </c>
      <c r="AF154" s="11" t="s">
        <v>87</v>
      </c>
      <c r="AG154" s="11" t="str">
        <f t="shared" si="21"/>
        <v/>
      </c>
      <c r="AH154" s="11" t="s">
        <v>55</v>
      </c>
      <c r="AI154" s="11" t="str">
        <f>VLOOKUP(G154,'Sheet 1 (2)'!$H$4:$AG$536,26,FALSE)</f>
        <v/>
      </c>
      <c r="AJ154" s="11" t="s">
        <v>52</v>
      </c>
      <c r="AK154" s="11" t="s">
        <v>55</v>
      </c>
      <c r="AL154" s="11" t="str">
        <f>VLOOKUP(G154,'Sheet 1 (2)'!$H$4:$AH$536,27,FALSE)</f>
        <v/>
      </c>
      <c r="AM154" s="11" t="s">
        <v>863</v>
      </c>
      <c r="AN154" s="11">
        <v>1</v>
      </c>
      <c r="AO154" s="11">
        <f t="shared" si="23"/>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2"/>
        <v/>
      </c>
      <c r="Q155" s="11"/>
      <c r="R155" s="11" t="s">
        <v>867</v>
      </c>
      <c r="S155" s="11" t="s">
        <v>55</v>
      </c>
      <c r="T155" s="11" t="str">
        <f>VLOOKUP(G155,'Sheet 1 (2)'!$H$4:$O$536,8,FALSE)</f>
        <v/>
      </c>
      <c r="U155" s="11" t="str">
        <f t="shared" si="24"/>
        <v/>
      </c>
      <c r="V155" s="11"/>
      <c r="W155" s="11" t="s">
        <v>55</v>
      </c>
      <c r="X155" s="11" t="str">
        <f>VLOOKUP(G155,'Sheet 1 (2)'!$H$4:$Q$536,10,FALSE)</f>
        <v/>
      </c>
      <c r="Y155" s="11" t="str">
        <f t="shared" si="2"/>
        <v/>
      </c>
      <c r="Z155" s="11" t="s">
        <v>868</v>
      </c>
      <c r="AA155" s="11" t="s">
        <v>55</v>
      </c>
      <c r="AB155" s="11" t="str">
        <f>VLOOKUP(G155,'Sheet 1 (2)'!$H$4:$S$536,12,FALSE)</f>
        <v/>
      </c>
      <c r="AC155" s="11" t="str">
        <f t="shared" si="18"/>
        <v/>
      </c>
      <c r="AD155" s="11" t="s">
        <v>55</v>
      </c>
      <c r="AE155" s="11" t="str">
        <f>VLOOKUP(G155,'Sheet 1 (2)'!$H$4:$AF$536,25,FALSE)</f>
        <v/>
      </c>
      <c r="AF155" s="11" t="s">
        <v>87</v>
      </c>
      <c r="AG155" s="11" t="str">
        <f t="shared" si="21"/>
        <v/>
      </c>
      <c r="AH155" s="11" t="s">
        <v>55</v>
      </c>
      <c r="AI155" s="11" t="str">
        <f>VLOOKUP(G155,'Sheet 1 (2)'!$H$4:$AG$536,26,FALSE)</f>
        <v/>
      </c>
      <c r="AJ155" s="11" t="s">
        <v>52</v>
      </c>
      <c r="AK155" s="11" t="s">
        <v>55</v>
      </c>
      <c r="AL155" s="11" t="str">
        <f>VLOOKUP(G155,'Sheet 1 (2)'!$H$4:$AH$536,27,FALSE)</f>
        <v/>
      </c>
      <c r="AM155" s="11" t="s">
        <v>857</v>
      </c>
      <c r="AN155" s="11">
        <v>1</v>
      </c>
      <c r="AO155" s="11">
        <f t="shared" si="23"/>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2"/>
        <v/>
      </c>
      <c r="Q156" s="11"/>
      <c r="R156" s="11" t="s">
        <v>876</v>
      </c>
      <c r="S156" s="11" t="s">
        <v>55</v>
      </c>
      <c r="T156" s="11" t="str">
        <f>VLOOKUP(G156,'Sheet 1 (2)'!$H$4:$O$536,8,FALSE)</f>
        <v/>
      </c>
      <c r="U156" s="11" t="str">
        <f t="shared" si="24"/>
        <v/>
      </c>
      <c r="V156" s="11"/>
      <c r="W156" s="11" t="s">
        <v>55</v>
      </c>
      <c r="X156" s="11" t="str">
        <f>VLOOKUP(G156,'Sheet 1 (2)'!$H$4:$Q$536,10,FALSE)</f>
        <v/>
      </c>
      <c r="Y156" s="11" t="str">
        <f t="shared" si="2"/>
        <v/>
      </c>
      <c r="Z156" s="11" t="s">
        <v>636</v>
      </c>
      <c r="AA156" s="11" t="s">
        <v>55</v>
      </c>
      <c r="AB156" s="11" t="str">
        <f>VLOOKUP(G156,'Sheet 1 (2)'!$H$4:$S$536,12,FALSE)</f>
        <v/>
      </c>
      <c r="AC156" s="11" t="str">
        <f t="shared" si="18"/>
        <v/>
      </c>
      <c r="AD156" s="11" t="s">
        <v>55</v>
      </c>
      <c r="AE156" s="11" t="str">
        <f>VLOOKUP(G156,'Sheet 1 (2)'!$H$4:$AF$536,25,FALSE)</f>
        <v/>
      </c>
      <c r="AF156" s="11" t="s">
        <v>58</v>
      </c>
      <c r="AG156" s="11" t="str">
        <f t="shared" si="21"/>
        <v/>
      </c>
      <c r="AH156" s="11" t="s">
        <v>55</v>
      </c>
      <c r="AI156" s="11" t="str">
        <f>VLOOKUP(G156,'Sheet 1 (2)'!$H$4:$AG$536,26,FALSE)</f>
        <v/>
      </c>
      <c r="AJ156" s="11" t="s">
        <v>52</v>
      </c>
      <c r="AK156" s="11" t="s">
        <v>55</v>
      </c>
      <c r="AL156" s="11" t="str">
        <f>VLOOKUP(G156,'Sheet 1 (2)'!$H$4:$AH$536,27,FALSE)</f>
        <v/>
      </c>
      <c r="AM156" s="11" t="s">
        <v>877</v>
      </c>
      <c r="AN156" s="11">
        <v>1</v>
      </c>
      <c r="AO156" s="11">
        <f t="shared" si="23"/>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2"/>
        <v/>
      </c>
      <c r="Q157" s="11"/>
      <c r="R157" s="11" t="s">
        <v>881</v>
      </c>
      <c r="S157" s="11" t="s">
        <v>55</v>
      </c>
      <c r="T157" s="11" t="str">
        <f>VLOOKUP(G157,'Sheet 1 (2)'!$H$4:$O$536,8,FALSE)</f>
        <v/>
      </c>
      <c r="U157" s="11" t="str">
        <f t="shared" si="24"/>
        <v/>
      </c>
      <c r="V157" s="11"/>
      <c r="W157" s="11" t="s">
        <v>55</v>
      </c>
      <c r="X157" s="11" t="str">
        <f>VLOOKUP(G157,'Sheet 1 (2)'!$H$4:$Q$536,10,FALSE)</f>
        <v/>
      </c>
      <c r="Y157" s="11" t="str">
        <f t="shared" si="2"/>
        <v/>
      </c>
      <c r="Z157" s="11" t="s">
        <v>636</v>
      </c>
      <c r="AA157" s="11" t="s">
        <v>55</v>
      </c>
      <c r="AB157" s="11" t="str">
        <f>VLOOKUP(G157,'Sheet 1 (2)'!$H$4:$S$536,12,FALSE)</f>
        <v/>
      </c>
      <c r="AC157" s="11" t="str">
        <f t="shared" si="18"/>
        <v/>
      </c>
      <c r="AD157" s="11" t="s">
        <v>55</v>
      </c>
      <c r="AE157" s="11" t="str">
        <f>VLOOKUP(G157,'Sheet 1 (2)'!$H$4:$AF$536,25,FALSE)</f>
        <v/>
      </c>
      <c r="AF157" s="11" t="s">
        <v>58</v>
      </c>
      <c r="AG157" s="11" t="str">
        <f t="shared" si="21"/>
        <v/>
      </c>
      <c r="AH157" s="11" t="s">
        <v>55</v>
      </c>
      <c r="AI157" s="11" t="str">
        <f>VLOOKUP(G157,'Sheet 1 (2)'!$H$4:$AG$536,26,FALSE)</f>
        <v/>
      </c>
      <c r="AJ157" s="11" t="s">
        <v>52</v>
      </c>
      <c r="AK157" s="11" t="s">
        <v>55</v>
      </c>
      <c r="AL157" s="11" t="str">
        <f>VLOOKUP(G157,'Sheet 1 (2)'!$H$4:$AH$536,27,FALSE)</f>
        <v/>
      </c>
      <c r="AM157" s="11" t="s">
        <v>857</v>
      </c>
      <c r="AN157" s="11">
        <v>1</v>
      </c>
      <c r="AO157" s="11">
        <f t="shared" si="23"/>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2"/>
        <v/>
      </c>
      <c r="Q158" s="11"/>
      <c r="R158" s="11" t="s">
        <v>885</v>
      </c>
      <c r="S158" s="11" t="s">
        <v>55</v>
      </c>
      <c r="T158" s="11" t="str">
        <f>VLOOKUP(G158,'Sheet 1 (2)'!$H$4:$O$536,8,FALSE)</f>
        <v/>
      </c>
      <c r="U158" s="11" t="str">
        <f t="shared" si="24"/>
        <v/>
      </c>
      <c r="V158" s="11"/>
      <c r="W158" s="11" t="s">
        <v>55</v>
      </c>
      <c r="X158" s="11" t="str">
        <f>VLOOKUP(G158,'Sheet 1 (2)'!$H$4:$Q$536,10,FALSE)</f>
        <v/>
      </c>
      <c r="Y158" s="11" t="str">
        <f t="shared" si="2"/>
        <v/>
      </c>
      <c r="Z158" s="11" t="s">
        <v>636</v>
      </c>
      <c r="AA158" s="11" t="s">
        <v>55</v>
      </c>
      <c r="AB158" s="11" t="str">
        <f>VLOOKUP(G158,'Sheet 1 (2)'!$H$4:$S$536,12,FALSE)</f>
        <v/>
      </c>
      <c r="AC158" s="11" t="str">
        <f t="shared" si="18"/>
        <v/>
      </c>
      <c r="AD158" s="11" t="s">
        <v>55</v>
      </c>
      <c r="AE158" s="11" t="str">
        <f>VLOOKUP(G158,'Sheet 1 (2)'!$H$4:$AF$536,25,FALSE)</f>
        <v/>
      </c>
      <c r="AF158" s="11" t="s">
        <v>58</v>
      </c>
      <c r="AG158" s="11" t="str">
        <f t="shared" si="21"/>
        <v/>
      </c>
      <c r="AH158" s="11" t="s">
        <v>55</v>
      </c>
      <c r="AI158" s="11" t="str">
        <f>VLOOKUP(G158,'Sheet 1 (2)'!$H$4:$AG$536,26,FALSE)</f>
        <v/>
      </c>
      <c r="AJ158" s="11" t="s">
        <v>52</v>
      </c>
      <c r="AK158" s="11" t="s">
        <v>55</v>
      </c>
      <c r="AL158" s="11" t="str">
        <f>VLOOKUP(G158,'Sheet 1 (2)'!$H$4:$AH$536,27,FALSE)</f>
        <v/>
      </c>
      <c r="AM158" s="11" t="s">
        <v>857</v>
      </c>
      <c r="AN158" s="11">
        <v>1</v>
      </c>
      <c r="AO158" s="11">
        <f t="shared" si="23"/>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18"/>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23"/>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23"/>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23"/>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5">IF(N162&lt;&gt;"",N162,O162)</f>
        <v/>
      </c>
      <c r="Q162" s="11"/>
      <c r="R162" s="11" t="s">
        <v>264</v>
      </c>
      <c r="S162" s="11" t="s">
        <v>55</v>
      </c>
      <c r="T162" s="11" t="str">
        <f>VLOOKUP(G162,'Sheet 1 (2)'!$H$4:$O$536,8,FALSE)</f>
        <v/>
      </c>
      <c r="U162" s="11" t="str">
        <f t="shared" ref="U162:U167" si="26">IF(S162&lt;&gt;"",S162,T162)</f>
        <v/>
      </c>
      <c r="V162" s="11"/>
      <c r="W162" s="11" t="s">
        <v>55</v>
      </c>
      <c r="X162" s="11" t="str">
        <f>VLOOKUP(G162,'Sheet 1 (2)'!$H$4:$Q$536,10,FALSE)</f>
        <v/>
      </c>
      <c r="Y162" s="11" t="str">
        <f t="shared" ref="Y162:Y206" si="27">IF(W162&lt;&gt;"",W162,X162)</f>
        <v/>
      </c>
      <c r="Z162" s="11"/>
      <c r="AA162" s="11" t="s">
        <v>55</v>
      </c>
      <c r="AB162" s="11" t="str">
        <f>VLOOKUP(G162,'Sheet 1 (2)'!$H$4:$S$536,12,FALSE)</f>
        <v/>
      </c>
      <c r="AC162" s="11" t="str">
        <f t="shared" ref="AC162:AC172" si="28">IF(AA162&lt;&gt;"",AA162,AB162)</f>
        <v/>
      </c>
      <c r="AD162" s="11" t="s">
        <v>55</v>
      </c>
      <c r="AE162" s="11" t="str">
        <f>VLOOKUP(G162,'Sheet 1 (2)'!$H$4:$AF$536,25,FALSE)</f>
        <v/>
      </c>
      <c r="AF162" s="11" t="s">
        <v>87</v>
      </c>
      <c r="AG162" s="11" t="str">
        <f t="shared" ref="AG162:AG167" si="29">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0">IF(AK162&lt;&gt;"",AK162,AL162)</f>
        <v>Definir número fijo por categoría</v>
      </c>
      <c r="AN162" s="11">
        <v>1</v>
      </c>
      <c r="AO162" s="11">
        <f t="shared" si="23"/>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5"/>
        <v/>
      </c>
      <c r="Q163" s="11"/>
      <c r="R163" s="11" t="s">
        <v>264</v>
      </c>
      <c r="S163" s="11" t="s">
        <v>55</v>
      </c>
      <c r="T163" s="11" t="str">
        <f>VLOOKUP(G163,'Sheet 1 (2)'!$H$4:$O$536,8,FALSE)</f>
        <v/>
      </c>
      <c r="U163" s="11" t="str">
        <f t="shared" si="26"/>
        <v/>
      </c>
      <c r="V163" s="11"/>
      <c r="W163" s="11" t="s">
        <v>55</v>
      </c>
      <c r="X163" s="11" t="str">
        <f>VLOOKUP(G163,'Sheet 1 (2)'!$H$4:$Q$536,10,FALSE)</f>
        <v/>
      </c>
      <c r="Y163" s="11" t="str">
        <f t="shared" si="27"/>
        <v/>
      </c>
      <c r="Z163" s="11"/>
      <c r="AA163" s="11" t="s">
        <v>55</v>
      </c>
      <c r="AB163" s="11" t="str">
        <f>VLOOKUP(G163,'Sheet 1 (2)'!$H$4:$S$536,12,FALSE)</f>
        <v/>
      </c>
      <c r="AC163" s="11" t="str">
        <f t="shared" si="28"/>
        <v/>
      </c>
      <c r="AD163" s="11" t="s">
        <v>55</v>
      </c>
      <c r="AE163" s="11" t="str">
        <f>VLOOKUP(G163,'Sheet 1 (2)'!$H$4:$AF$536,25,FALSE)</f>
        <v/>
      </c>
      <c r="AF163" s="11" t="s">
        <v>87</v>
      </c>
      <c r="AG163" s="11" t="str">
        <f t="shared" si="29"/>
        <v/>
      </c>
      <c r="AH163" s="11" t="s">
        <v>55</v>
      </c>
      <c r="AI163" s="11" t="str">
        <f>VLOOKUP(G163,'Sheet 1 (2)'!$H$4:$AG$536,26,FALSE)</f>
        <v>NO</v>
      </c>
      <c r="AJ163" s="11" t="s">
        <v>52</v>
      </c>
      <c r="AK163" s="11" t="s">
        <v>55</v>
      </c>
      <c r="AL163" s="11" t="str">
        <f>VLOOKUP(G163,'Sheet 1 (2)'!$H$4:$AH$536,27,FALSE)</f>
        <v>Definir número fijo por categoría</v>
      </c>
      <c r="AM163" s="11" t="str">
        <f t="shared" si="30"/>
        <v>Definir número fijo por categoría</v>
      </c>
      <c r="AN163" s="11">
        <v>1</v>
      </c>
      <c r="AO163" s="11">
        <f t="shared" si="23"/>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5"/>
        <v/>
      </c>
      <c r="Q164" s="11"/>
      <c r="R164" s="11" t="s">
        <v>264</v>
      </c>
      <c r="S164" s="11" t="s">
        <v>55</v>
      </c>
      <c r="T164" s="11" t="str">
        <f>VLOOKUP(G164,'Sheet 1 (2)'!$H$4:$O$536,8,FALSE)</f>
        <v/>
      </c>
      <c r="U164" s="11" t="str">
        <f t="shared" si="26"/>
        <v/>
      </c>
      <c r="V164" s="11"/>
      <c r="W164" s="11" t="s">
        <v>55</v>
      </c>
      <c r="X164" s="11" t="str">
        <f>VLOOKUP(G164,'Sheet 1 (2)'!$H$4:$Q$536,10,FALSE)</f>
        <v/>
      </c>
      <c r="Y164" s="11" t="str">
        <f t="shared" si="27"/>
        <v/>
      </c>
      <c r="Z164" s="11" t="s">
        <v>924</v>
      </c>
      <c r="AA164" s="11" t="s">
        <v>55</v>
      </c>
      <c r="AB164" s="11" t="str">
        <f>VLOOKUP(G164,'Sheet 1 (2)'!$H$4:$S$536,12,FALSE)</f>
        <v/>
      </c>
      <c r="AC164" s="11" t="str">
        <f t="shared" si="28"/>
        <v/>
      </c>
      <c r="AD164" s="11" t="s">
        <v>55</v>
      </c>
      <c r="AE164" s="11" t="str">
        <f>VLOOKUP(G164,'Sheet 1 (2)'!$H$4:$AF$536,25,FALSE)</f>
        <v/>
      </c>
      <c r="AF164" s="11" t="s">
        <v>87</v>
      </c>
      <c r="AG164" s="11" t="str">
        <f t="shared" si="29"/>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0"/>
        <v>Se revisará para establecer un número fijo y definir categorías de establecimiento</v>
      </c>
      <c r="AN164" s="11">
        <v>1</v>
      </c>
      <c r="AO164" s="11">
        <f t="shared" si="23"/>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5"/>
        <v/>
      </c>
      <c r="Q165" s="11"/>
      <c r="R165" s="11" t="s">
        <v>264</v>
      </c>
      <c r="S165" s="11" t="s">
        <v>55</v>
      </c>
      <c r="T165" s="11" t="str">
        <f>VLOOKUP(G165,'Sheet 1 (2)'!$H$4:$O$536,8,FALSE)</f>
        <v/>
      </c>
      <c r="U165" s="11" t="str">
        <f t="shared" si="26"/>
        <v/>
      </c>
      <c r="V165" s="11"/>
      <c r="W165" s="11" t="s">
        <v>55</v>
      </c>
      <c r="X165" s="11" t="str">
        <f>VLOOKUP(G165,'Sheet 1 (2)'!$H$4:$Q$536,10,FALSE)</f>
        <v/>
      </c>
      <c r="Y165" s="11" t="str">
        <f t="shared" si="27"/>
        <v/>
      </c>
      <c r="Z165" s="11"/>
      <c r="AA165" s="11" t="s">
        <v>55</v>
      </c>
      <c r="AB165" s="11" t="str">
        <f>VLOOKUP(G165,'Sheet 1 (2)'!$H$4:$S$536,12,FALSE)</f>
        <v/>
      </c>
      <c r="AC165" s="11" t="str">
        <f t="shared" si="28"/>
        <v/>
      </c>
      <c r="AD165" s="11" t="s">
        <v>55</v>
      </c>
      <c r="AE165" s="11" t="str">
        <f>VLOOKUP(G165,'Sheet 1 (2)'!$H$4:$AF$536,25,FALSE)</f>
        <v/>
      </c>
      <c r="AF165" s="11" t="s">
        <v>87</v>
      </c>
      <c r="AG165" s="11" t="str">
        <f t="shared" si="29"/>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0"/>
        <v>Revisar para tal vez establecer un número fijo por tipo de establecimiento, ejem. 5 comunidades por cada tipo de atención</v>
      </c>
      <c r="AN165" s="11">
        <v>1</v>
      </c>
      <c r="AO165" s="11">
        <f t="shared" si="23"/>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5"/>
        <v/>
      </c>
      <c r="Q166" s="11"/>
      <c r="R166" s="11" t="s">
        <v>264</v>
      </c>
      <c r="S166" s="11" t="s">
        <v>55</v>
      </c>
      <c r="T166" s="11" t="str">
        <f>VLOOKUP(G166,'Sheet 1 (2)'!$H$4:$O$536,8,FALSE)</f>
        <v/>
      </c>
      <c r="U166" s="11" t="str">
        <f t="shared" si="26"/>
        <v/>
      </c>
      <c r="V166" s="11"/>
      <c r="W166" s="11" t="s">
        <v>55</v>
      </c>
      <c r="X166" s="11" t="str">
        <f>VLOOKUP(G166,'Sheet 1 (2)'!$H$4:$Q$536,10,FALSE)</f>
        <v/>
      </c>
      <c r="Y166" s="11" t="str">
        <f t="shared" si="27"/>
        <v/>
      </c>
      <c r="Z166" s="11" t="s">
        <v>930</v>
      </c>
      <c r="AA166" s="11" t="s">
        <v>55</v>
      </c>
      <c r="AB166" s="11" t="str">
        <f>VLOOKUP(G166,'Sheet 1 (2)'!$H$4:$S$536,12,FALSE)</f>
        <v/>
      </c>
      <c r="AC166" s="11" t="str">
        <f t="shared" si="28"/>
        <v/>
      </c>
      <c r="AD166" s="11" t="s">
        <v>55</v>
      </c>
      <c r="AE166" s="11" t="str">
        <f>VLOOKUP(G166,'Sheet 1 (2)'!$H$4:$AF$536,25,FALSE)</f>
        <v/>
      </c>
      <c r="AF166" s="11" t="s">
        <v>79</v>
      </c>
      <c r="AG166" s="11" t="str">
        <f t="shared" si="29"/>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0"/>
        <v>Se revisará para establecer un número fijo y definir categorías de establecimiento</v>
      </c>
      <c r="AN166" s="11">
        <v>1</v>
      </c>
      <c r="AO166" s="11">
        <f t="shared" si="23"/>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5"/>
        <v/>
      </c>
      <c r="Q167" s="11"/>
      <c r="R167" s="11" t="s">
        <v>264</v>
      </c>
      <c r="S167" s="11" t="s">
        <v>55</v>
      </c>
      <c r="T167" s="11" t="str">
        <f>VLOOKUP(G167,'Sheet 1 (2)'!$H$4:$O$536,8,FALSE)</f>
        <v/>
      </c>
      <c r="U167" s="11" t="str">
        <f t="shared" si="26"/>
        <v/>
      </c>
      <c r="V167" s="11"/>
      <c r="W167" s="11" t="s">
        <v>55</v>
      </c>
      <c r="X167" s="11" t="str">
        <f>VLOOKUP(G167,'Sheet 1 (2)'!$H$4:$Q$536,10,FALSE)</f>
        <v/>
      </c>
      <c r="Y167" s="11" t="str">
        <f t="shared" si="27"/>
        <v/>
      </c>
      <c r="Z167" s="11" t="s">
        <v>933</v>
      </c>
      <c r="AA167" s="11" t="s">
        <v>55</v>
      </c>
      <c r="AB167" s="11" t="str">
        <f>VLOOKUP(G167,'Sheet 1 (2)'!$H$4:$S$536,12,FALSE)</f>
        <v/>
      </c>
      <c r="AC167" s="11" t="str">
        <f t="shared" si="28"/>
        <v/>
      </c>
      <c r="AD167" s="11" t="s">
        <v>55</v>
      </c>
      <c r="AE167" s="11" t="str">
        <f>VLOOKUP(G167,'Sheet 1 (2)'!$H$4:$AF$536,25,FALSE)</f>
        <v/>
      </c>
      <c r="AF167" s="11" t="s">
        <v>58</v>
      </c>
      <c r="AG167" s="11" t="str">
        <f t="shared" si="29"/>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0"/>
        <v>Se revisará para establecer un número fijo y definir categorías de establecimiento</v>
      </c>
      <c r="AN167" s="11">
        <v>1</v>
      </c>
      <c r="AO167" s="11">
        <f t="shared" si="23"/>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27"/>
        <v/>
      </c>
      <c r="Z168" s="11" t="s">
        <v>944</v>
      </c>
      <c r="AA168" s="11" t="s">
        <v>55</v>
      </c>
      <c r="AB168" s="11" t="str">
        <f>VLOOKUP(G168,'Sheet 1 (2)'!$H$4:$S$536,12,FALSE)</f>
        <v/>
      </c>
      <c r="AC168" s="11" t="str">
        <f t="shared" si="28"/>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23"/>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IF(S169&lt;&gt;"",S169,T169)</f>
        <v/>
      </c>
      <c r="V169" s="11"/>
      <c r="W169" s="11" t="s">
        <v>55</v>
      </c>
      <c r="X169" s="11" t="str">
        <f>VLOOKUP(G169,'Sheet 1 (2)'!$H$4:$Q$536,10,FALSE)</f>
        <v/>
      </c>
      <c r="Y169" s="11" t="str">
        <f t="shared" si="27"/>
        <v/>
      </c>
      <c r="Z169" s="11" t="s">
        <v>954</v>
      </c>
      <c r="AA169" s="11" t="s">
        <v>55</v>
      </c>
      <c r="AB169" s="11" t="str">
        <f>VLOOKUP(G169,'Sheet 1 (2)'!$H$4:$S$536,12,FALSE)</f>
        <v/>
      </c>
      <c r="AC169" s="11" t="str">
        <f t="shared" si="28"/>
        <v/>
      </c>
      <c r="AD169" s="11" t="s">
        <v>55</v>
      </c>
      <c r="AE169" s="11" t="str">
        <f>VLOOKUP(G169,'Sheet 1 (2)'!$H$4:$AF$536,25,FALSE)</f>
        <v/>
      </c>
      <c r="AF169" s="11" t="s">
        <v>87</v>
      </c>
      <c r="AG169" s="11" t="str">
        <f t="shared" ref="AG169:AG176" si="31">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IF(AK169&lt;&gt;"",AK169,AL169)</f>
        <v>Se revisará para establecer un número fijo y definir categorías de establecimiento</v>
      </c>
      <c r="AN169" s="11">
        <v>1</v>
      </c>
      <c r="AO169" s="11">
        <f t="shared" si="23"/>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IF(S170&lt;&gt;"",S170,T170)</f>
        <v/>
      </c>
      <c r="V170" s="11"/>
      <c r="W170" s="11" t="s">
        <v>55</v>
      </c>
      <c r="X170" s="11" t="str">
        <f>VLOOKUP(G170,'Sheet 1 (2)'!$H$4:$Q$536,10,FALSE)</f>
        <v/>
      </c>
      <c r="Y170" s="11" t="str">
        <f t="shared" si="27"/>
        <v/>
      </c>
      <c r="Z170" s="11"/>
      <c r="AA170" s="11" t="s">
        <v>55</v>
      </c>
      <c r="AB170" s="11" t="str">
        <f>VLOOKUP(G170,'Sheet 1 (2)'!$H$4:$S$536,12,FALSE)</f>
        <v/>
      </c>
      <c r="AC170" s="11" t="str">
        <f t="shared" si="28"/>
        <v/>
      </c>
      <c r="AD170" s="11" t="s">
        <v>55</v>
      </c>
      <c r="AE170" s="11" t="str">
        <f>VLOOKUP(G170,'Sheet 1 (2)'!$H$4:$AF$536,25,FALSE)</f>
        <v/>
      </c>
      <c r="AF170" s="11" t="s">
        <v>270</v>
      </c>
      <c r="AG170" s="11" t="str">
        <f t="shared" si="31"/>
        <v/>
      </c>
      <c r="AH170" s="11" t="s">
        <v>55</v>
      </c>
      <c r="AI170" s="11" t="str">
        <f>VLOOKUP(G170,'Sheet 1 (2)'!$H$4:$AG$536,26,FALSE)</f>
        <v>SI</v>
      </c>
      <c r="AJ170" s="11" t="s">
        <v>82</v>
      </c>
      <c r="AK170" s="13" t="s">
        <v>55</v>
      </c>
      <c r="AL170" s="13" t="str">
        <f>VLOOKUP(G170,'Sheet 1 (2)'!$H$4:$AH$536,27,FALSE)</f>
        <v/>
      </c>
      <c r="AM170" s="11" t="str">
        <f>IF(AK170&lt;&gt;"",AK170,AL170)</f>
        <v/>
      </c>
      <c r="AN170" s="11">
        <v>1</v>
      </c>
      <c r="AO170" s="11">
        <f t="shared" si="23"/>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IF(N171&lt;&gt;"",N171,O171)</f>
        <v/>
      </c>
      <c r="Q171" s="11"/>
      <c r="R171" s="11" t="s">
        <v>220</v>
      </c>
      <c r="S171" s="11" t="s">
        <v>55</v>
      </c>
      <c r="T171" s="11" t="str">
        <f>VLOOKUP(G171,'Sheet 1 (2)'!$H$4:$O$536,8,FALSE)</f>
        <v/>
      </c>
      <c r="U171" s="11" t="str">
        <f>IF(S171&lt;&gt;"",S171,T171)</f>
        <v/>
      </c>
      <c r="V171" s="11"/>
      <c r="W171" s="11" t="s">
        <v>55</v>
      </c>
      <c r="X171" s="11" t="str">
        <f>VLOOKUP(G171,'Sheet 1 (2)'!$H$4:$Q$536,10,FALSE)</f>
        <v/>
      </c>
      <c r="Y171" s="11" t="str">
        <f t="shared" si="27"/>
        <v/>
      </c>
      <c r="Z171" s="11" t="s">
        <v>972</v>
      </c>
      <c r="AA171" s="11" t="s">
        <v>55</v>
      </c>
      <c r="AB171" s="11" t="str">
        <f>VLOOKUP(G171,'Sheet 1 (2)'!$H$4:$S$536,12,FALSE)</f>
        <v/>
      </c>
      <c r="AC171" s="11" t="str">
        <f t="shared" si="28"/>
        <v/>
      </c>
      <c r="AD171" s="11" t="s">
        <v>55</v>
      </c>
      <c r="AE171" s="11" t="str">
        <f>VLOOKUP(G171,'Sheet 1 (2)'!$H$4:$AF$536,25,FALSE)</f>
        <v/>
      </c>
      <c r="AF171" s="11" t="s">
        <v>58</v>
      </c>
      <c r="AG171" s="11" t="str">
        <f t="shared" si="31"/>
        <v/>
      </c>
      <c r="AH171" s="11" t="s">
        <v>55</v>
      </c>
      <c r="AI171" s="11" t="str">
        <f>VLOOKUP(G171,'Sheet 1 (2)'!$H$4:$AG$536,26,FALSE)</f>
        <v>NO</v>
      </c>
      <c r="AJ171" s="11" t="s">
        <v>52</v>
      </c>
      <c r="AK171" s="11" t="s">
        <v>55</v>
      </c>
      <c r="AL171" s="11">
        <f>VLOOKUP(G171,'Sheet 1 (2)'!$H$4:$AH$536,27,FALSE)</f>
        <v>0</v>
      </c>
      <c r="AM171" s="11" t="s">
        <v>973</v>
      </c>
      <c r="AN171" s="11">
        <v>1</v>
      </c>
      <c r="AO171" s="11">
        <f t="shared" si="23"/>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IF(N172&lt;&gt;"",N172,O172)</f>
        <v/>
      </c>
      <c r="Q172" s="11"/>
      <c r="R172" s="11" t="s">
        <v>220</v>
      </c>
      <c r="S172" s="11" t="s">
        <v>55</v>
      </c>
      <c r="T172" s="11" t="str">
        <f>VLOOKUP(G172,'Sheet 1 (2)'!$H$4:$O$536,8,FALSE)</f>
        <v/>
      </c>
      <c r="U172" s="11" t="str">
        <f>IF(S172&lt;&gt;"",S172,T172)</f>
        <v/>
      </c>
      <c r="V172" s="11"/>
      <c r="W172" s="11" t="s">
        <v>55</v>
      </c>
      <c r="X172" s="11" t="str">
        <f>VLOOKUP(G172,'Sheet 1 (2)'!$H$4:$Q$536,10,FALSE)</f>
        <v/>
      </c>
      <c r="Y172" s="11" t="str">
        <f t="shared" si="27"/>
        <v/>
      </c>
      <c r="Z172" s="11" t="s">
        <v>972</v>
      </c>
      <c r="AA172" s="11" t="s">
        <v>55</v>
      </c>
      <c r="AB172" s="11" t="str">
        <f>VLOOKUP(G172,'Sheet 1 (2)'!$H$4:$S$536,12,FALSE)</f>
        <v/>
      </c>
      <c r="AC172" s="11" t="str">
        <f t="shared" si="28"/>
        <v/>
      </c>
      <c r="AD172" s="11" t="s">
        <v>55</v>
      </c>
      <c r="AE172" s="11" t="str">
        <f>VLOOKUP(G172,'Sheet 1 (2)'!$H$4:$AF$536,25,FALSE)</f>
        <v/>
      </c>
      <c r="AF172" s="11" t="s">
        <v>58</v>
      </c>
      <c r="AG172" s="11" t="str">
        <f t="shared" si="31"/>
        <v/>
      </c>
      <c r="AH172" s="11" t="s">
        <v>55</v>
      </c>
      <c r="AI172" s="11" t="str">
        <f>VLOOKUP(G172,'Sheet 1 (2)'!$H$4:$AG$536,26,FALSE)</f>
        <v>NO</v>
      </c>
      <c r="AJ172" s="11" t="s">
        <v>52</v>
      </c>
      <c r="AK172" s="13" t="s">
        <v>55</v>
      </c>
      <c r="AL172" s="13" t="str">
        <f>VLOOKUP(G172,'Sheet 1 (2)'!$H$4:$AH$536,27,FALSE)</f>
        <v/>
      </c>
      <c r="AM172" s="11" t="s">
        <v>973</v>
      </c>
      <c r="AN172" s="11">
        <v>1</v>
      </c>
      <c r="AO172" s="11">
        <f t="shared" si="23"/>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27"/>
        <v/>
      </c>
      <c r="Z173" s="11" t="s">
        <v>986</v>
      </c>
      <c r="AA173" s="11" t="s">
        <v>55</v>
      </c>
      <c r="AB173" s="11" t="str">
        <f>VLOOKUP(G173,'Sheet 1 (2)'!$H$4:$S$536,12,FALSE)</f>
        <v/>
      </c>
      <c r="AC173" s="14" t="s">
        <v>987</v>
      </c>
      <c r="AD173" s="11" t="s">
        <v>55</v>
      </c>
      <c r="AE173" s="11" t="str">
        <f>VLOOKUP(G173,'Sheet 1 (2)'!$H$4:$AF$536,25,FALSE)</f>
        <v/>
      </c>
      <c r="AF173" s="11" t="s">
        <v>120</v>
      </c>
      <c r="AG173" s="11" t="str">
        <f t="shared" si="31"/>
        <v/>
      </c>
      <c r="AH173" s="11" t="s">
        <v>55</v>
      </c>
      <c r="AI173" s="11" t="str">
        <f>VLOOKUP(G173,'Sheet 1 (2)'!$H$4:$AG$536,26,FALSE)</f>
        <v>NO</v>
      </c>
      <c r="AJ173" s="14" t="s">
        <v>82</v>
      </c>
      <c r="AK173" s="13" t="s">
        <v>55</v>
      </c>
      <c r="AL173" s="13"/>
      <c r="AM173" s="14"/>
      <c r="AN173" s="11">
        <v>1</v>
      </c>
      <c r="AO173" s="11">
        <f t="shared" si="23"/>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27"/>
        <v/>
      </c>
      <c r="Z174" s="11" t="s">
        <v>986</v>
      </c>
      <c r="AA174" s="11" t="s">
        <v>55</v>
      </c>
      <c r="AB174" s="11" t="str">
        <f>VLOOKUP(G174,'Sheet 1 (2)'!$H$4:$S$536,12,FALSE)</f>
        <v/>
      </c>
      <c r="AC174" s="14" t="s">
        <v>993</v>
      </c>
      <c r="AD174" s="11" t="s">
        <v>55</v>
      </c>
      <c r="AE174" s="11" t="str">
        <f>VLOOKUP(G174,'Sheet 1 (2)'!$H$4:$AF$536,25,FALSE)</f>
        <v/>
      </c>
      <c r="AF174" s="11" t="s">
        <v>270</v>
      </c>
      <c r="AG174" s="11" t="str">
        <f t="shared" si="31"/>
        <v/>
      </c>
      <c r="AH174" s="11" t="s">
        <v>55</v>
      </c>
      <c r="AI174" s="11" t="str">
        <f>VLOOKUP(G174,'Sheet 1 (2)'!$H$4:$AG$536,26,FALSE)</f>
        <v>NO</v>
      </c>
      <c r="AJ174" s="14" t="s">
        <v>82</v>
      </c>
      <c r="AK174" s="13" t="s">
        <v>55</v>
      </c>
      <c r="AL174" s="13"/>
      <c r="AM174" s="14"/>
      <c r="AN174" s="11"/>
      <c r="AO174" s="11">
        <f t="shared" si="23"/>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27"/>
        <v/>
      </c>
      <c r="Z175" s="11" t="s">
        <v>986</v>
      </c>
      <c r="AA175" s="11" t="s">
        <v>55</v>
      </c>
      <c r="AB175" s="11" t="str">
        <f>VLOOKUP(G175,'Sheet 1 (2)'!$H$4:$S$536,12,FALSE)</f>
        <v/>
      </c>
      <c r="AC175" s="14" t="s">
        <v>1002</v>
      </c>
      <c r="AD175" s="11" t="s">
        <v>55</v>
      </c>
      <c r="AE175" s="11" t="str">
        <f>VLOOKUP(G175,'Sheet 1 (2)'!$H$4:$AF$536,25,FALSE)</f>
        <v/>
      </c>
      <c r="AF175" s="11" t="s">
        <v>120</v>
      </c>
      <c r="AG175" s="11" t="str">
        <f t="shared" si="31"/>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23"/>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27"/>
        <v/>
      </c>
      <c r="Z176" s="11" t="s">
        <v>986</v>
      </c>
      <c r="AA176" s="11" t="s">
        <v>55</v>
      </c>
      <c r="AB176" s="11" t="str">
        <f>VLOOKUP(G176,'Sheet 1 (2)'!$H$4:$S$536,12,FALSE)</f>
        <v/>
      </c>
      <c r="AC176" s="14" t="s">
        <v>1008</v>
      </c>
      <c r="AD176" s="11" t="s">
        <v>55</v>
      </c>
      <c r="AE176" s="11" t="str">
        <f>VLOOKUP(G176,'Sheet 1 (2)'!$H$4:$AF$536,25,FALSE)</f>
        <v/>
      </c>
      <c r="AF176" s="11" t="s">
        <v>120</v>
      </c>
      <c r="AG176" s="11" t="str">
        <f t="shared" si="31"/>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23"/>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27"/>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23"/>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27"/>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23"/>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27"/>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23"/>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27"/>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23"/>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27"/>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23"/>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27"/>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2">IF(AD182&lt;&gt;"",AD182,AE182)</f>
        <v/>
      </c>
      <c r="AH182" s="11" t="s">
        <v>55</v>
      </c>
      <c r="AI182" s="11" t="str">
        <f>VLOOKUP(G182,'Sheet 1 (2)'!$H$4:$AG$536,26,FALSE)</f>
        <v>SI</v>
      </c>
      <c r="AJ182" s="11" t="s">
        <v>82</v>
      </c>
      <c r="AK182" s="13" t="s">
        <v>55</v>
      </c>
      <c r="AL182" s="13" t="str">
        <f>VLOOKUP(G182,'Sheet 1 (2)'!$H$4:$AH$536,27,FALSE)</f>
        <v/>
      </c>
      <c r="AM182" s="26"/>
      <c r="AN182" s="11">
        <v>1</v>
      </c>
      <c r="AO182" s="11">
        <f t="shared" si="23"/>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27"/>
        <v/>
      </c>
      <c r="Z183" s="11" t="s">
        <v>1056</v>
      </c>
      <c r="AA183" s="11" t="s">
        <v>55</v>
      </c>
      <c r="AB183" s="11" t="str">
        <f>VLOOKUP(G183,'Sheet 1 (2)'!$H$4:$S$536,12,FALSE)</f>
        <v/>
      </c>
      <c r="AC183" s="14" t="s">
        <v>695</v>
      </c>
      <c r="AD183" s="11" t="s">
        <v>55</v>
      </c>
      <c r="AE183" s="11" t="str">
        <f>VLOOKUP(G183,'Sheet 1 (2)'!$H$4:$AF$536,25,FALSE)</f>
        <v/>
      </c>
      <c r="AF183" s="11" t="s">
        <v>120</v>
      </c>
      <c r="AG183" s="11" t="str">
        <f t="shared" si="32"/>
        <v/>
      </c>
      <c r="AH183" s="11" t="s">
        <v>55</v>
      </c>
      <c r="AI183" s="11" t="str">
        <f>VLOOKUP(G183,'Sheet 1 (2)'!$H$4:$AG$536,26,FALSE)</f>
        <v>SI</v>
      </c>
      <c r="AJ183" s="11" t="s">
        <v>82</v>
      </c>
      <c r="AK183" s="13" t="s">
        <v>55</v>
      </c>
      <c r="AL183" s="13" t="str">
        <f>VLOOKUP(G183,'Sheet 1 (2)'!$H$4:$AH$536,27,FALSE)</f>
        <v/>
      </c>
      <c r="AM183" s="14"/>
      <c r="AN183" s="11">
        <v>1</v>
      </c>
      <c r="AO183" s="11">
        <f t="shared" si="23"/>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3">IF(S184&lt;&gt;"",S184,T184)</f>
        <v/>
      </c>
      <c r="V184" s="11"/>
      <c r="W184" s="11" t="s">
        <v>55</v>
      </c>
      <c r="X184" s="11" t="str">
        <f>VLOOKUP(G184,'Sheet 1 (2)'!$H$4:$Q$536,10,FALSE)</f>
        <v/>
      </c>
      <c r="Y184" s="11" t="str">
        <f t="shared" si="27"/>
        <v/>
      </c>
      <c r="Z184" s="11"/>
      <c r="AA184" s="11" t="s">
        <v>55</v>
      </c>
      <c r="AB184" s="11" t="str">
        <f>VLOOKUP(G184,'Sheet 1 (2)'!$H$4:$S$536,12,FALSE)</f>
        <v/>
      </c>
      <c r="AC184" s="11" t="str">
        <f t="shared" ref="AC184:AC194" si="34">IF(AA184&lt;&gt;"",AA184,AB184)</f>
        <v/>
      </c>
      <c r="AD184" s="11" t="s">
        <v>55</v>
      </c>
      <c r="AE184" s="11" t="str">
        <f>VLOOKUP(G184,'Sheet 1 (2)'!$H$4:$AF$536,25,FALSE)</f>
        <v/>
      </c>
      <c r="AF184" s="11" t="s">
        <v>367</v>
      </c>
      <c r="AG184" s="11" t="str">
        <f t="shared" si="32"/>
        <v/>
      </c>
      <c r="AH184" s="11" t="s">
        <v>55</v>
      </c>
      <c r="AI184" s="11" t="str">
        <f>VLOOKUP(G184,'Sheet 1 (2)'!$H$4:$AG$536,26,FALSE)</f>
        <v>SI</v>
      </c>
      <c r="AJ184" s="11" t="s">
        <v>82</v>
      </c>
      <c r="AK184" s="13" t="s">
        <v>55</v>
      </c>
      <c r="AL184" s="13" t="str">
        <f>VLOOKUP(G184,'Sheet 1 (2)'!$H$4:$AH$536,27,FALSE)</f>
        <v/>
      </c>
      <c r="AM184" s="27" t="s">
        <v>1066</v>
      </c>
      <c r="AN184" s="11">
        <v>1</v>
      </c>
      <c r="AO184" s="11">
        <f t="shared" si="23"/>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35">IF(N185&lt;&gt;"",N185,O185)</f>
        <v/>
      </c>
      <c r="Q185" s="11"/>
      <c r="R185" s="11" t="s">
        <v>1065</v>
      </c>
      <c r="S185" s="11" t="s">
        <v>55</v>
      </c>
      <c r="T185" s="11" t="str">
        <f>VLOOKUP(G185,'Sheet 1 (2)'!$H$4:$O$536,8,FALSE)</f>
        <v/>
      </c>
      <c r="U185" s="11" t="str">
        <f t="shared" si="33"/>
        <v/>
      </c>
      <c r="V185" s="11"/>
      <c r="W185" s="11" t="s">
        <v>55</v>
      </c>
      <c r="X185" s="11" t="str">
        <f>VLOOKUP(G185,'Sheet 1 (2)'!$H$4:$Q$536,10,FALSE)</f>
        <v/>
      </c>
      <c r="Y185" s="11" t="str">
        <f t="shared" si="27"/>
        <v/>
      </c>
      <c r="Z185" s="11"/>
      <c r="AA185" s="11" t="s">
        <v>55</v>
      </c>
      <c r="AB185" s="11" t="str">
        <f>VLOOKUP(G185,'Sheet 1 (2)'!$H$4:$S$536,12,FALSE)</f>
        <v/>
      </c>
      <c r="AC185" s="11" t="str">
        <f t="shared" si="34"/>
        <v/>
      </c>
      <c r="AD185" s="11" t="s">
        <v>55</v>
      </c>
      <c r="AE185" s="11" t="str">
        <f>VLOOKUP(G185,'Sheet 1 (2)'!$H$4:$AF$536,25,FALSE)</f>
        <v/>
      </c>
      <c r="AF185" s="11" t="s">
        <v>176</v>
      </c>
      <c r="AG185" s="11" t="str">
        <f t="shared" si="32"/>
        <v/>
      </c>
      <c r="AH185" s="11" t="s">
        <v>55</v>
      </c>
      <c r="AI185" s="11" t="str">
        <f>VLOOKUP(G185,'Sheet 1 (2)'!$H$4:$AG$536,26,FALSE)</f>
        <v>SI</v>
      </c>
      <c r="AJ185" s="11" t="s">
        <v>82</v>
      </c>
      <c r="AK185" s="13" t="s">
        <v>55</v>
      </c>
      <c r="AL185" s="13" t="str">
        <f>VLOOKUP(G185,'Sheet 1 (2)'!$H$4:$AH$536,27,FALSE)</f>
        <v/>
      </c>
      <c r="AM185" s="11" t="str">
        <f>IF(AK185&lt;&gt;"",AK185,AL185)</f>
        <v/>
      </c>
      <c r="AN185" s="11">
        <v>1</v>
      </c>
      <c r="AO185" s="11">
        <f t="shared" si="23"/>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35"/>
        <v/>
      </c>
      <c r="Q186" s="11"/>
      <c r="R186" s="11" t="s">
        <v>1065</v>
      </c>
      <c r="S186" s="11" t="s">
        <v>55</v>
      </c>
      <c r="T186" s="11" t="str">
        <f>VLOOKUP(G186,'Sheet 1 (2)'!$H$4:$O$536,8,FALSE)</f>
        <v/>
      </c>
      <c r="U186" s="11" t="str">
        <f t="shared" si="33"/>
        <v/>
      </c>
      <c r="V186" s="11"/>
      <c r="W186" s="11" t="s">
        <v>55</v>
      </c>
      <c r="X186" s="11" t="str">
        <f>VLOOKUP(G186,'Sheet 1 (2)'!$H$4:$Q$536,10,FALSE)</f>
        <v/>
      </c>
      <c r="Y186" s="11" t="str">
        <f t="shared" si="27"/>
        <v/>
      </c>
      <c r="Z186" s="11"/>
      <c r="AA186" s="11" t="s">
        <v>55</v>
      </c>
      <c r="AB186" s="11" t="str">
        <f>VLOOKUP(G186,'Sheet 1 (2)'!$H$4:$S$536,12,FALSE)</f>
        <v/>
      </c>
      <c r="AC186" s="11" t="str">
        <f t="shared" si="34"/>
        <v/>
      </c>
      <c r="AD186" s="11" t="s">
        <v>55</v>
      </c>
      <c r="AE186" s="11" t="str">
        <f>VLOOKUP(G186,'Sheet 1 (2)'!$H$4:$AF$536,25,FALSE)</f>
        <v/>
      </c>
      <c r="AF186" s="11" t="s">
        <v>187</v>
      </c>
      <c r="AG186" s="11" t="str">
        <f t="shared" si="32"/>
        <v/>
      </c>
      <c r="AH186" s="11" t="s">
        <v>55</v>
      </c>
      <c r="AI186" s="11" t="str">
        <f>VLOOKUP(G186,'Sheet 1 (2)'!$H$4:$AG$536,26,FALSE)</f>
        <v>SI</v>
      </c>
      <c r="AJ186" s="11" t="s">
        <v>82</v>
      </c>
      <c r="AK186" s="13" t="s">
        <v>55</v>
      </c>
      <c r="AL186" s="13" t="str">
        <f>VLOOKUP(G186,'Sheet 1 (2)'!$H$4:$AH$536,27,FALSE)</f>
        <v/>
      </c>
      <c r="AM186" s="11" t="str">
        <f>IF(AK186&lt;&gt;"",AK186,AL186)</f>
        <v/>
      </c>
      <c r="AN186" s="11">
        <v>1</v>
      </c>
      <c r="AO186" s="11">
        <f t="shared" si="23"/>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35"/>
        <v/>
      </c>
      <c r="Q187" s="11"/>
      <c r="R187" s="11" t="s">
        <v>1082</v>
      </c>
      <c r="S187" s="11" t="s">
        <v>55</v>
      </c>
      <c r="T187" s="11" t="str">
        <f>VLOOKUP(G187,'Sheet 1 (2)'!$H$4:$O$536,8,FALSE)</f>
        <v/>
      </c>
      <c r="U187" s="11" t="str">
        <f t="shared" si="33"/>
        <v/>
      </c>
      <c r="V187" s="11"/>
      <c r="W187" s="11" t="s">
        <v>55</v>
      </c>
      <c r="X187" s="11" t="str">
        <f>VLOOKUP(G187,'Sheet 1 (2)'!$H$4:$Q$536,10,FALSE)</f>
        <v/>
      </c>
      <c r="Y187" s="11" t="str">
        <f t="shared" si="27"/>
        <v/>
      </c>
      <c r="Z187" s="11"/>
      <c r="AA187" s="11" t="s">
        <v>55</v>
      </c>
      <c r="AB187" s="11" t="str">
        <f>VLOOKUP(G187,'Sheet 1 (2)'!$H$4:$S$536,12,FALSE)</f>
        <v/>
      </c>
      <c r="AC187" s="11" t="str">
        <f t="shared" si="34"/>
        <v/>
      </c>
      <c r="AD187" s="11" t="s">
        <v>55</v>
      </c>
      <c r="AE187" s="11" t="str">
        <f>VLOOKUP(G187,'Sheet 1 (2)'!$H$4:$AF$536,25,FALSE)</f>
        <v/>
      </c>
      <c r="AF187" s="11" t="s">
        <v>58</v>
      </c>
      <c r="AG187" s="11" t="str">
        <f t="shared" si="32"/>
        <v/>
      </c>
      <c r="AH187" s="11" t="s">
        <v>55</v>
      </c>
      <c r="AI187" s="11" t="str">
        <f>VLOOKUP(G187,'Sheet 1 (2)'!$H$4:$AG$536,26,FALSE)</f>
        <v>NO</v>
      </c>
      <c r="AJ187" s="11" t="s">
        <v>52</v>
      </c>
      <c r="AK187" s="13" t="s">
        <v>55</v>
      </c>
      <c r="AL187" s="13" t="str">
        <f>VLOOKUP(G187,'Sheet 1 (2)'!$H$4:$AH$536,27,FALSE)</f>
        <v/>
      </c>
      <c r="AM187" s="14" t="s">
        <v>1083</v>
      </c>
      <c r="AN187" s="11">
        <v>1</v>
      </c>
      <c r="AO187" s="11">
        <f t="shared" si="23"/>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35"/>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3"/>
        <v/>
      </c>
      <c r="V188" s="11"/>
      <c r="W188" s="11" t="s">
        <v>55</v>
      </c>
      <c r="X188" s="11" t="str">
        <f>VLOOKUP(G188,'Sheet 1 (2)'!$H$4:$Q$536,10,FALSE)</f>
        <v/>
      </c>
      <c r="Y188" s="11" t="str">
        <f t="shared" si="27"/>
        <v/>
      </c>
      <c r="Z188" s="11"/>
      <c r="AA188" s="11" t="s">
        <v>55</v>
      </c>
      <c r="AB188" s="11" t="str">
        <f>VLOOKUP(G188,'Sheet 1 (2)'!$H$4:$S$536,12,FALSE)</f>
        <v/>
      </c>
      <c r="AC188" s="11" t="str">
        <f t="shared" si="34"/>
        <v/>
      </c>
      <c r="AD188" s="11" t="s">
        <v>55</v>
      </c>
      <c r="AE188" s="11" t="str">
        <f>VLOOKUP(G188,'Sheet 1 (2)'!$H$4:$AF$536,25,FALSE)</f>
        <v/>
      </c>
      <c r="AF188" s="11" t="s">
        <v>87</v>
      </c>
      <c r="AG188" s="11" t="str">
        <f t="shared" si="32"/>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23"/>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35"/>
        <v/>
      </c>
      <c r="Q189" s="11"/>
      <c r="R189" s="11" t="s">
        <v>1065</v>
      </c>
      <c r="S189" s="11" t="s">
        <v>55</v>
      </c>
      <c r="T189" s="11" t="str">
        <f>VLOOKUP(G189,'Sheet 1 (2)'!$H$4:$O$536,8,FALSE)</f>
        <v/>
      </c>
      <c r="U189" s="11" t="str">
        <f t="shared" si="33"/>
        <v/>
      </c>
      <c r="V189" s="11"/>
      <c r="W189" s="11" t="s">
        <v>55</v>
      </c>
      <c r="X189" s="11" t="str">
        <f>VLOOKUP(G189,'Sheet 1 (2)'!$H$4:$Q$536,10,FALSE)</f>
        <v/>
      </c>
      <c r="Y189" s="11" t="str">
        <f t="shared" si="27"/>
        <v/>
      </c>
      <c r="Z189" s="11"/>
      <c r="AA189" s="11" t="s">
        <v>55</v>
      </c>
      <c r="AB189" s="11" t="str">
        <f>VLOOKUP(G189,'Sheet 1 (2)'!$H$4:$S$536,12,FALSE)</f>
        <v/>
      </c>
      <c r="AC189" s="11" t="str">
        <f t="shared" si="34"/>
        <v/>
      </c>
      <c r="AD189" s="11" t="s">
        <v>55</v>
      </c>
      <c r="AE189" s="11" t="str">
        <f>VLOOKUP(G189,'Sheet 1 (2)'!$H$4:$AF$536,25,FALSE)</f>
        <v/>
      </c>
      <c r="AF189" s="11" t="s">
        <v>87</v>
      </c>
      <c r="AG189" s="11" t="str">
        <f t="shared" si="32"/>
        <v/>
      </c>
      <c r="AH189" s="11" t="s">
        <v>55</v>
      </c>
      <c r="AI189" s="11" t="str">
        <f>VLOOKUP(G189,'Sheet 1 (2)'!$H$4:$AG$536,26,FALSE)</f>
        <v>SI</v>
      </c>
      <c r="AJ189" s="11" t="s">
        <v>82</v>
      </c>
      <c r="AK189" s="13" t="s">
        <v>55</v>
      </c>
      <c r="AL189" s="13" t="str">
        <f>VLOOKUP(G189,'Sheet 1 (2)'!$H$4:$AH$536,27,FALSE)</f>
        <v/>
      </c>
      <c r="AM189" s="14" t="s">
        <v>1099</v>
      </c>
      <c r="AN189" s="11">
        <v>1</v>
      </c>
      <c r="AO189" s="11">
        <f t="shared" si="23"/>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35"/>
        <v/>
      </c>
      <c r="Q190" s="11"/>
      <c r="R190" s="11" t="s">
        <v>264</v>
      </c>
      <c r="S190" s="11" t="s">
        <v>55</v>
      </c>
      <c r="T190" s="11" t="str">
        <f>VLOOKUP(G190,'Sheet 1 (2)'!$H$4:$O$536,8,FALSE)</f>
        <v/>
      </c>
      <c r="U190" s="11" t="str">
        <f t="shared" si="33"/>
        <v/>
      </c>
      <c r="V190" s="11"/>
      <c r="W190" s="11" t="s">
        <v>55</v>
      </c>
      <c r="X190" s="11" t="str">
        <f>VLOOKUP(G190,'Sheet 1 (2)'!$H$4:$Q$536,10,FALSE)</f>
        <v/>
      </c>
      <c r="Y190" s="11" t="str">
        <f t="shared" si="27"/>
        <v/>
      </c>
      <c r="Z190" s="11" t="s">
        <v>1106</v>
      </c>
      <c r="AA190" s="11" t="s">
        <v>55</v>
      </c>
      <c r="AB190" s="11" t="str">
        <f>VLOOKUP(G190,'Sheet 1 (2)'!$H$4:$S$536,12,FALSE)</f>
        <v/>
      </c>
      <c r="AC190" s="11" t="str">
        <f t="shared" si="34"/>
        <v/>
      </c>
      <c r="AD190" s="11" t="s">
        <v>55</v>
      </c>
      <c r="AE190" s="11" t="str">
        <f>VLOOKUP(G190,'Sheet 1 (2)'!$H$4:$AF$536,25,FALSE)</f>
        <v/>
      </c>
      <c r="AF190" s="11" t="s">
        <v>1107</v>
      </c>
      <c r="AG190" s="11" t="str">
        <f t="shared" si="32"/>
        <v/>
      </c>
      <c r="AH190" s="11" t="s">
        <v>55</v>
      </c>
      <c r="AI190" s="11" t="str">
        <f>VLOOKUP(G190,'Sheet 1 (2)'!$H$4:$AG$536,26,FALSE)</f>
        <v>SI</v>
      </c>
      <c r="AJ190" s="11" t="s">
        <v>82</v>
      </c>
      <c r="AK190" s="13" t="s">
        <v>55</v>
      </c>
      <c r="AL190" s="13" t="str">
        <f>VLOOKUP(G190,'Sheet 1 (2)'!$H$4:$AH$536,27,FALSE)</f>
        <v/>
      </c>
      <c r="AM190" s="11" t="str">
        <f>IF(AK190&lt;&gt;"",AK190,AL190)</f>
        <v/>
      </c>
      <c r="AN190" s="11">
        <v>1</v>
      </c>
      <c r="AO190" s="11">
        <f t="shared" si="23"/>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3"/>
        <v/>
      </c>
      <c r="V191" s="11"/>
      <c r="W191" s="11" t="s">
        <v>55</v>
      </c>
      <c r="X191" s="11" t="str">
        <f>VLOOKUP(G191,'Sheet 1 (2)'!$H$4:$Q$536,10,FALSE)</f>
        <v/>
      </c>
      <c r="Y191" s="11" t="str">
        <f t="shared" si="27"/>
        <v/>
      </c>
      <c r="Z191" s="11"/>
      <c r="AA191" s="11" t="s">
        <v>55</v>
      </c>
      <c r="AB191" s="11" t="str">
        <f>VLOOKUP(G191,'Sheet 1 (2)'!$H$4:$S$536,12,FALSE)</f>
        <v/>
      </c>
      <c r="AC191" s="11" t="str">
        <f t="shared" si="34"/>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IF(AK191&lt;&gt;"",AK191,AL191)</f>
        <v/>
      </c>
      <c r="AN191" s="11">
        <v>1</v>
      </c>
      <c r="AO191" s="11">
        <f t="shared" si="23"/>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3"/>
        <v/>
      </c>
      <c r="V192" s="11"/>
      <c r="W192" s="11" t="s">
        <v>55</v>
      </c>
      <c r="X192" s="11" t="str">
        <f>VLOOKUP(G192,'Sheet 1 (2)'!$H$4:$Q$536,10,FALSE)</f>
        <v/>
      </c>
      <c r="Y192" s="11" t="str">
        <f t="shared" si="27"/>
        <v/>
      </c>
      <c r="Z192" s="11"/>
      <c r="AA192" s="11" t="s">
        <v>55</v>
      </c>
      <c r="AB192" s="11" t="str">
        <f>VLOOKUP(G192,'Sheet 1 (2)'!$H$4:$S$536,12,FALSE)</f>
        <v/>
      </c>
      <c r="AC192" s="11" t="str">
        <f t="shared" si="34"/>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IF(AK192&lt;&gt;"",AK192,AL192)</f>
        <v/>
      </c>
      <c r="AN192" s="11">
        <v>1</v>
      </c>
      <c r="AO192" s="11">
        <f t="shared" si="23"/>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IF(N193&lt;&gt;"",N193,O193)</f>
        <v/>
      </c>
      <c r="Q193" s="11"/>
      <c r="R193" s="11" t="s">
        <v>1065</v>
      </c>
      <c r="S193" s="11" t="s">
        <v>55</v>
      </c>
      <c r="T193" s="11" t="str">
        <f>VLOOKUP(G193,'Sheet 1 (2)'!$H$4:$O$536,8,FALSE)</f>
        <v/>
      </c>
      <c r="U193" s="11" t="str">
        <f t="shared" si="33"/>
        <v/>
      </c>
      <c r="V193" s="11"/>
      <c r="W193" s="11" t="s">
        <v>55</v>
      </c>
      <c r="X193" s="11" t="str">
        <f>VLOOKUP(G193,'Sheet 1 (2)'!$H$4:$Q$536,10,FALSE)</f>
        <v/>
      </c>
      <c r="Y193" s="11" t="str">
        <f t="shared" si="27"/>
        <v/>
      </c>
      <c r="Z193" s="11"/>
      <c r="AA193" s="11" t="s">
        <v>55</v>
      </c>
      <c r="AB193" s="11" t="str">
        <f>VLOOKUP(G193,'Sheet 1 (2)'!$H$4:$S$536,12,FALSE)</f>
        <v/>
      </c>
      <c r="AC193" s="11" t="str">
        <f t="shared" si="34"/>
        <v/>
      </c>
      <c r="AD193" s="11" t="s">
        <v>55</v>
      </c>
      <c r="AE193" s="11" t="str">
        <f>VLOOKUP(G193,'Sheet 1 (2)'!$H$4:$AF$536,25,FALSE)</f>
        <v/>
      </c>
      <c r="AF193" s="11" t="s">
        <v>58</v>
      </c>
      <c r="AG193" s="11" t="str">
        <f>IF(AD193&lt;&gt;"",AD193,AE193)</f>
        <v/>
      </c>
      <c r="AH193" s="11" t="s">
        <v>55</v>
      </c>
      <c r="AI193" s="11" t="str">
        <f>VLOOKUP(G193,'Sheet 1 (2)'!$H$4:$AG$536,26,FALSE)</f>
        <v>SI</v>
      </c>
      <c r="AJ193" s="11" t="s">
        <v>82</v>
      </c>
      <c r="AK193" s="13" t="s">
        <v>55</v>
      </c>
      <c r="AL193" s="13" t="str">
        <f>VLOOKUP(G193,'Sheet 1 (2)'!$H$4:$AH$536,27,FALSE)</f>
        <v/>
      </c>
      <c r="AM193" s="11" t="str">
        <f>IF(AK193&lt;&gt;"",AK193,AL193)</f>
        <v/>
      </c>
      <c r="AN193" s="11">
        <v>1</v>
      </c>
      <c r="AO193" s="11">
        <f t="shared" si="23"/>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IF(N194&lt;&gt;"",N194,O194)</f>
        <v/>
      </c>
      <c r="Q194" s="11"/>
      <c r="R194" s="11" t="s">
        <v>1065</v>
      </c>
      <c r="S194" s="11" t="s">
        <v>55</v>
      </c>
      <c r="T194" s="11" t="str">
        <f>VLOOKUP(G194,'Sheet 1 (2)'!$H$4:$O$536,8,FALSE)</f>
        <v/>
      </c>
      <c r="U194" s="11" t="str">
        <f t="shared" si="33"/>
        <v/>
      </c>
      <c r="V194" s="11"/>
      <c r="W194" s="11" t="s">
        <v>55</v>
      </c>
      <c r="X194" s="11" t="str">
        <f>VLOOKUP(G194,'Sheet 1 (2)'!$H$4:$Q$536,10,FALSE)</f>
        <v/>
      </c>
      <c r="Y194" s="11" t="str">
        <f t="shared" si="27"/>
        <v/>
      </c>
      <c r="Z194" s="11"/>
      <c r="AA194" s="11" t="s">
        <v>55</v>
      </c>
      <c r="AB194" s="11" t="str">
        <f>VLOOKUP(G194,'Sheet 1 (2)'!$H$4:$S$536,12,FALSE)</f>
        <v/>
      </c>
      <c r="AC194" s="11" t="str">
        <f t="shared" si="34"/>
        <v/>
      </c>
      <c r="AD194" s="11" t="s">
        <v>55</v>
      </c>
      <c r="AE194" s="11" t="str">
        <f>VLOOKUP(G194,'Sheet 1 (2)'!$H$4:$AF$536,25,FALSE)</f>
        <v/>
      </c>
      <c r="AF194" s="11" t="s">
        <v>58</v>
      </c>
      <c r="AG194" s="11" t="str">
        <f>IF(AD194&lt;&gt;"",AD194,AE194)</f>
        <v/>
      </c>
      <c r="AH194" s="11" t="s">
        <v>55</v>
      </c>
      <c r="AI194" s="11" t="str">
        <f>VLOOKUP(G194,'Sheet 1 (2)'!$H$4:$AG$536,26,FALSE)</f>
        <v>SI</v>
      </c>
      <c r="AJ194" s="11" t="s">
        <v>82</v>
      </c>
      <c r="AK194" s="13" t="s">
        <v>55</v>
      </c>
      <c r="AL194" s="13" t="str">
        <f>VLOOKUP(G194,'Sheet 1 (2)'!$H$4:$AH$536,27,FALSE)</f>
        <v/>
      </c>
      <c r="AM194" s="14" t="s">
        <v>1213</v>
      </c>
      <c r="AN194" s="11">
        <v>1</v>
      </c>
      <c r="AO194" s="11">
        <f t="shared" ref="AO194:AO257" si="36">+IF(AJ194="SI",1,0)</f>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3"/>
        <v/>
      </c>
      <c r="V195" s="11"/>
      <c r="W195" s="11" t="s">
        <v>55</v>
      </c>
      <c r="X195" s="11" t="str">
        <f>VLOOKUP(G195,'Sheet 1 (2)'!$H$4:$Q$536,10,FALSE)</f>
        <v/>
      </c>
      <c r="Y195" s="11" t="str">
        <f t="shared" si="27"/>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36"/>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27"/>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36"/>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27"/>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36"/>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27"/>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36"/>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27"/>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36"/>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27"/>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36"/>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27"/>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36"/>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27"/>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36"/>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27"/>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36"/>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IF(N204&lt;&gt;"",N204,O204)</f>
        <v/>
      </c>
      <c r="Q204" s="11"/>
      <c r="R204" s="11"/>
      <c r="S204" s="11" t="s">
        <v>55</v>
      </c>
      <c r="T204" s="11" t="str">
        <f>VLOOKUP(G204,'Sheet 1 (2)'!$H$4:$O$536,8,FALSE)</f>
        <v/>
      </c>
      <c r="U204" s="11" t="str">
        <f>IF(S204&lt;&gt;"",S204,T204)</f>
        <v/>
      </c>
      <c r="V204" s="11"/>
      <c r="W204" s="11" t="s">
        <v>55</v>
      </c>
      <c r="X204" s="11" t="str">
        <f>VLOOKUP(G204,'Sheet 1 (2)'!$H$4:$Q$536,10,FALSE)</f>
        <v/>
      </c>
      <c r="Y204" s="11" t="str">
        <f t="shared" si="27"/>
        <v/>
      </c>
      <c r="Z204" s="11"/>
      <c r="AA204" s="11" t="s">
        <v>55</v>
      </c>
      <c r="AB204" s="11" t="str">
        <f>VLOOKUP(G204,'Sheet 1 (2)'!$H$4:$S$536,12,FALSE)</f>
        <v/>
      </c>
      <c r="AC204" s="11" t="str">
        <f>IF(AA204&lt;&gt;"",AA204,AB204)</f>
        <v/>
      </c>
      <c r="AD204" s="11" t="s">
        <v>55</v>
      </c>
      <c r="AE204" s="11" t="str">
        <f>VLOOKUP(G204,'Sheet 1 (2)'!$H$4:$AF$536,25,FALSE)</f>
        <v/>
      </c>
      <c r="AF204" s="11" t="s">
        <v>1362</v>
      </c>
      <c r="AG204" s="11" t="str">
        <f>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IF(AK204&lt;&gt;"",AK204,AL204)</f>
        <v>Se está eliminando el producto 3043974 PERSONA CON COMORBILIDAD RECIBE TRATAMIENTO PARA TUBERCULOSIS ya que se repite con productos del PP018</v>
      </c>
      <c r="AN204" s="11">
        <v>1</v>
      </c>
      <c r="AO204" s="11">
        <f t="shared" si="36"/>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IF(N205&lt;&gt;"",N205,O205)</f>
        <v/>
      </c>
      <c r="Q205" s="11"/>
      <c r="R205" s="11"/>
      <c r="S205" s="11" t="s">
        <v>55</v>
      </c>
      <c r="T205" s="11" t="str">
        <f>VLOOKUP(G205,'Sheet 1 (2)'!$H$4:$O$536,8,FALSE)</f>
        <v/>
      </c>
      <c r="U205" s="11" t="str">
        <f>IF(S205&lt;&gt;"",S205,T205)</f>
        <v/>
      </c>
      <c r="V205" s="11"/>
      <c r="W205" s="11" t="s">
        <v>55</v>
      </c>
      <c r="X205" s="11" t="str">
        <f>VLOOKUP(G205,'Sheet 1 (2)'!$H$4:$Q$536,10,FALSE)</f>
        <v/>
      </c>
      <c r="Y205" s="11" t="str">
        <f t="shared" si="27"/>
        <v/>
      </c>
      <c r="Z205" s="11"/>
      <c r="AA205" s="11" t="s">
        <v>55</v>
      </c>
      <c r="AB205" s="11" t="str">
        <f>VLOOKUP(G205,'Sheet 1 (2)'!$H$4:$S$536,12,FALSE)</f>
        <v/>
      </c>
      <c r="AC205" s="11" t="str">
        <f>IF(AA205&lt;&gt;"",AA205,AB205)</f>
        <v/>
      </c>
      <c r="AD205" s="11" t="s">
        <v>55</v>
      </c>
      <c r="AE205" s="11" t="str">
        <f>VLOOKUP(G205,'Sheet 1 (2)'!$H$4:$AF$536,25,FALSE)</f>
        <v/>
      </c>
      <c r="AF205" s="11" t="s">
        <v>1362</v>
      </c>
      <c r="AG205" s="11" t="str">
        <f>IF(AD205&lt;&gt;"",AD205,AE205)</f>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IF(AK205&lt;&gt;"",AK205,AL205)</f>
        <v>Se está eliminando el producto 3043974 PERSONA CON COMORBILIDAD RECIBE TRATAMIENTO PARA TUBERCULOSIS ya que se repite con productos del PP018</v>
      </c>
      <c r="AN205" s="11">
        <v>1</v>
      </c>
      <c r="AO205" s="11">
        <f t="shared" si="36"/>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IF(N206&lt;&gt;"",N206,O206)</f>
        <v/>
      </c>
      <c r="Q206" s="11"/>
      <c r="R206" s="11"/>
      <c r="S206" s="11" t="s">
        <v>55</v>
      </c>
      <c r="T206" s="11" t="str">
        <f>VLOOKUP(G206,'Sheet 1 (2)'!$H$4:$O$536,8,FALSE)</f>
        <v/>
      </c>
      <c r="U206" s="11" t="str">
        <f>IF(S206&lt;&gt;"",S206,T206)</f>
        <v/>
      </c>
      <c r="V206" s="11"/>
      <c r="W206" s="11" t="s">
        <v>55</v>
      </c>
      <c r="X206" s="11" t="str">
        <f>VLOOKUP(G206,'Sheet 1 (2)'!$H$4:$Q$536,10,FALSE)</f>
        <v/>
      </c>
      <c r="Y206" s="11" t="str">
        <f t="shared" si="27"/>
        <v/>
      </c>
      <c r="Z206" s="11"/>
      <c r="AA206" s="11" t="s">
        <v>55</v>
      </c>
      <c r="AB206" s="11" t="str">
        <f>VLOOKUP(G206,'Sheet 1 (2)'!$H$4:$S$536,12,FALSE)</f>
        <v/>
      </c>
      <c r="AC206" s="11" t="str">
        <f>IF(AA206&lt;&gt;"",AA206,AB206)</f>
        <v/>
      </c>
      <c r="AD206" s="11" t="s">
        <v>55</v>
      </c>
      <c r="AE206" s="11" t="str">
        <f>VLOOKUP(G206,'Sheet 1 (2)'!$H$4:$AF$536,25,FALSE)</f>
        <v/>
      </c>
      <c r="AF206" s="11" t="s">
        <v>1362</v>
      </c>
      <c r="AG206" s="11" t="str">
        <f>IF(AD206&lt;&gt;"",AD206,AE206)</f>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IF(AK206&lt;&gt;"",AK206,AL206)</f>
        <v>Se está eliminando el producto 3043974 PERSONA CON COMORBILIDAD RECIBE TRATAMIENTO PARA TUBERCULOSIS ya que se repite con productos del PP018</v>
      </c>
      <c r="AN206" s="11">
        <v>1</v>
      </c>
      <c r="AO206" s="11">
        <f t="shared" si="36"/>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36"/>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36"/>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36"/>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IF(W210&lt;&gt;"",W210,X210)</f>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36"/>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37">IF(S211&lt;&gt;"",S211,T211)</f>
        <v>Egresos hospitalarios</v>
      </c>
      <c r="V211" s="11"/>
      <c r="W211" s="11" t="s">
        <v>55</v>
      </c>
      <c r="X211" s="11" t="str">
        <f>VLOOKUP(G211,'Sheet 1 (2)'!$H$4:$Q$536,10,FALSE)</f>
        <v/>
      </c>
      <c r="Y211" s="11" t="str">
        <f>IF(W211&lt;&gt;"",W211,X211)</f>
        <v/>
      </c>
      <c r="Z211" s="11" t="s">
        <v>1428</v>
      </c>
      <c r="AA211" s="11" t="s">
        <v>55</v>
      </c>
      <c r="AB211" s="11" t="str">
        <f>VLOOKUP(G211,'Sheet 1 (2)'!$H$4:$S$536,12,FALSE)</f>
        <v/>
      </c>
      <c r="AC211" s="14" t="s">
        <v>1430</v>
      </c>
      <c r="AD211" s="11" t="s">
        <v>55</v>
      </c>
      <c r="AE211" s="11" t="str">
        <f>VLOOKUP(G211,'Sheet 1 (2)'!$H$4:$AF$536,25,FALSE)</f>
        <v/>
      </c>
      <c r="AF211" s="11" t="s">
        <v>187</v>
      </c>
      <c r="AG211" s="11" t="str">
        <f>IF(AD211&lt;&gt;"",AD211,AE211)</f>
        <v/>
      </c>
      <c r="AH211" s="11" t="s">
        <v>55</v>
      </c>
      <c r="AI211" s="11" t="str">
        <f>VLOOKUP(G211,'Sheet 1 (2)'!$H$4:$AG$536,26,FALSE)</f>
        <v>NO</v>
      </c>
      <c r="AJ211" s="16" t="s">
        <v>82</v>
      </c>
      <c r="AK211" s="13" t="s">
        <v>55</v>
      </c>
      <c r="AL211" s="13"/>
      <c r="AM211" s="11">
        <f>IF(AK211&lt;&gt;"",AK211,AL211)</f>
        <v>0</v>
      </c>
      <c r="AN211" s="11">
        <v>1</v>
      </c>
      <c r="AO211" s="11">
        <f t="shared" si="36"/>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37"/>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IF(AD212&lt;&gt;"",AD212,AE212)</f>
        <v/>
      </c>
      <c r="AH212" s="11" t="s">
        <v>55</v>
      </c>
      <c r="AI212" s="11" t="str">
        <f>VLOOKUP(G212,'Sheet 1 (2)'!$H$4:$AG$536,26,FALSE)</f>
        <v>NO</v>
      </c>
      <c r="AJ212" s="16" t="s">
        <v>82</v>
      </c>
      <c r="AK212" s="13" t="s">
        <v>55</v>
      </c>
      <c r="AL212" s="13"/>
      <c r="AM212" s="11">
        <f>IF(AK212&lt;&gt;"",AK212,AL212)</f>
        <v>0</v>
      </c>
      <c r="AN212" s="11">
        <v>1</v>
      </c>
      <c r="AO212" s="11">
        <f t="shared" si="36"/>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37"/>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IF(AD213&lt;&gt;"",AD213,AE213)</f>
        <v/>
      </c>
      <c r="AH213" s="11" t="s">
        <v>55</v>
      </c>
      <c r="AI213" s="11" t="str">
        <f>VLOOKUP(G213,'Sheet 1 (2)'!$H$4:$AG$536,26,FALSE)</f>
        <v>NO</v>
      </c>
      <c r="AJ213" s="11" t="s">
        <v>82</v>
      </c>
      <c r="AK213" s="65"/>
      <c r="AL213" s="13"/>
      <c r="AM213" s="66" t="s">
        <v>1471</v>
      </c>
      <c r="AN213" s="50" t="s">
        <v>1473</v>
      </c>
      <c r="AO213" s="11">
        <f t="shared" si="36"/>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37"/>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IF(AD214&lt;&gt;"",AD214,AE214)</f>
        <v/>
      </c>
      <c r="AH214" s="11" t="s">
        <v>55</v>
      </c>
      <c r="AI214" s="11" t="str">
        <f>VLOOKUP(G214,'Sheet 1 (2)'!$H$4:$AG$536,26,FALSE)</f>
        <v>NO</v>
      </c>
      <c r="AJ214" s="11" t="s">
        <v>82</v>
      </c>
      <c r="AK214" s="33"/>
      <c r="AL214" s="13"/>
      <c r="AM214" s="28" t="s">
        <v>1482</v>
      </c>
      <c r="AN214" s="11">
        <v>1</v>
      </c>
      <c r="AO214" s="11">
        <f t="shared" si="36"/>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37"/>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36"/>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37"/>
        <v>HIS</v>
      </c>
      <c r="V216" s="11"/>
      <c r="W216" s="11" t="s">
        <v>55</v>
      </c>
      <c r="X216" s="11" t="str">
        <f>VLOOKUP(G216,'Sheet 1 (2)'!$H$4:$Q$536,10,FALSE)</f>
        <v/>
      </c>
      <c r="Y216" s="11" t="str">
        <f>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36"/>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37"/>
        <v>SIG TB</v>
      </c>
      <c r="V217" s="11"/>
      <c r="W217" s="11" t="s">
        <v>55</v>
      </c>
      <c r="X217" s="11" t="str">
        <f>VLOOKUP(G217,'Sheet 1 (2)'!$H$4:$Q$536,10,FALSE)</f>
        <v/>
      </c>
      <c r="Y217" s="11" t="str">
        <f>IF(W217&lt;&gt;"",W217,X217)</f>
        <v/>
      </c>
      <c r="Z217" s="11" t="s">
        <v>1512</v>
      </c>
      <c r="AA217" s="11" t="s">
        <v>55</v>
      </c>
      <c r="AB217" s="11" t="str">
        <f>VLOOKUP(G217,'Sheet 1 (2)'!$H$4:$S$536,12,FALSE)</f>
        <v/>
      </c>
      <c r="AC217" s="11" t="str">
        <f>IF(AA217&lt;&gt;"",AA217,AB217)</f>
        <v/>
      </c>
      <c r="AD217" s="11" t="s">
        <v>55</v>
      </c>
      <c r="AE217" s="11" t="str">
        <f>VLOOKUP(G217,'Sheet 1 (2)'!$H$4:$AF$536,25,FALSE)</f>
        <v/>
      </c>
      <c r="AF217" s="11" t="s">
        <v>367</v>
      </c>
      <c r="AG217" s="11" t="str">
        <f>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36"/>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IF(N218&lt;&gt;"",N218,O218)</f>
        <v/>
      </c>
      <c r="Q218" s="11"/>
      <c r="R218" s="11"/>
      <c r="S218" s="11" t="s">
        <v>55</v>
      </c>
      <c r="T218" s="11" t="str">
        <f>VLOOKUP(G218,'Sheet 1 (2)'!$H$4:$O$536,8,FALSE)</f>
        <v>SIGTB</v>
      </c>
      <c r="U218" s="14" t="s">
        <v>1523</v>
      </c>
      <c r="V218" s="11"/>
      <c r="W218" s="11" t="s">
        <v>55</v>
      </c>
      <c r="X218" s="11" t="str">
        <f>VLOOKUP(G218,'Sheet 1 (2)'!$H$4:$Q$536,10,FALSE)</f>
        <v/>
      </c>
      <c r="Y218" s="11" t="str">
        <f>IF(W218&lt;&gt;"",W218,X218)</f>
        <v/>
      </c>
      <c r="Z218" s="11"/>
      <c r="AA218" s="11" t="s">
        <v>55</v>
      </c>
      <c r="AB218" s="11" t="str">
        <f>VLOOKUP(G218,'Sheet 1 (2)'!$H$4:$S$536,12,FALSE)</f>
        <v/>
      </c>
      <c r="AC218" s="11" t="str">
        <f>IF(AA218&lt;&gt;"",AA218,AB218)</f>
        <v/>
      </c>
      <c r="AD218" s="11" t="s">
        <v>55</v>
      </c>
      <c r="AE218" s="11" t="str">
        <f>VLOOKUP(G218,'Sheet 1 (2)'!$H$4:$AF$536,25,FALSE)</f>
        <v/>
      </c>
      <c r="AF218" s="11" t="s">
        <v>1524</v>
      </c>
      <c r="AG218" s="11" t="str">
        <f>IF(AD218&lt;&gt;"",AD218,AE218)</f>
        <v/>
      </c>
      <c r="AH218" s="11" t="s">
        <v>55</v>
      </c>
      <c r="AI218" s="11" t="str">
        <f>VLOOKUP(G218,'Sheet 1 (2)'!$H$4:$AG$536,26,FALSE)</f>
        <v>SI</v>
      </c>
      <c r="AJ218" s="14" t="s">
        <v>52</v>
      </c>
      <c r="AK218" s="13" t="s">
        <v>55</v>
      </c>
      <c r="AL218" s="13" t="str">
        <f>VLOOKUP(G218,'Sheet 1 (2)'!$H$4:$AH$536,27,FALSE)</f>
        <v/>
      </c>
      <c r="AM218" s="35" t="s">
        <v>1528</v>
      </c>
      <c r="AN218" s="11">
        <v>1</v>
      </c>
      <c r="AO218" s="11">
        <f t="shared" si="36"/>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IF(N219&lt;&gt;"",N219,O219)</f>
        <v/>
      </c>
      <c r="Q219" s="11"/>
      <c r="R219" s="11"/>
      <c r="S219" s="11" t="s">
        <v>55</v>
      </c>
      <c r="T219" s="11" t="str">
        <f>VLOOKUP(G219,'Sheet 1 (2)'!$H$4:$O$536,8,FALSE)</f>
        <v>SIGTB</v>
      </c>
      <c r="U219" s="14" t="s">
        <v>1523</v>
      </c>
      <c r="V219" s="11"/>
      <c r="W219" s="11" t="s">
        <v>55</v>
      </c>
      <c r="X219" s="11" t="str">
        <f>VLOOKUP(G219,'Sheet 1 (2)'!$H$4:$Q$536,10,FALSE)</f>
        <v/>
      </c>
      <c r="Y219" s="11" t="str">
        <f>IF(W219&lt;&gt;"",W219,X219)</f>
        <v/>
      </c>
      <c r="Z219" s="11"/>
      <c r="AA219" s="11" t="s">
        <v>55</v>
      </c>
      <c r="AB219" s="11" t="str">
        <f>VLOOKUP(G219,'Sheet 1 (2)'!$H$4:$S$536,12,FALSE)</f>
        <v/>
      </c>
      <c r="AC219" s="11" t="str">
        <f>IF(AA219&lt;&gt;"",AA219,AB219)</f>
        <v/>
      </c>
      <c r="AD219" s="11" t="s">
        <v>55</v>
      </c>
      <c r="AE219" s="11" t="str">
        <f>VLOOKUP(G219,'Sheet 1 (2)'!$H$4:$AF$536,25,FALSE)</f>
        <v/>
      </c>
      <c r="AF219" s="11" t="s">
        <v>701</v>
      </c>
      <c r="AG219" s="11" t="str">
        <f>IF(AD219&lt;&gt;"",AD219,AE219)</f>
        <v/>
      </c>
      <c r="AH219" s="11" t="s">
        <v>55</v>
      </c>
      <c r="AI219" s="11" t="str">
        <f>VLOOKUP(G219,'Sheet 1 (2)'!$H$4:$AG$536,26,FALSE)</f>
        <v>SI</v>
      </c>
      <c r="AJ219" s="14" t="s">
        <v>52</v>
      </c>
      <c r="AK219" s="13" t="s">
        <v>55</v>
      </c>
      <c r="AL219" s="13" t="str">
        <f>VLOOKUP(G219,'Sheet 1 (2)'!$H$4:$AH$536,27,FALSE)</f>
        <v/>
      </c>
      <c r="AM219" s="35" t="s">
        <v>1528</v>
      </c>
      <c r="AN219" s="11">
        <v>1</v>
      </c>
      <c r="AO219" s="11">
        <f t="shared" si="36"/>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36"/>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36"/>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38">IF(N222&lt;&gt;"",N222,O222)</f>
        <v/>
      </c>
      <c r="Q222" s="11"/>
      <c r="R222" s="11" t="s">
        <v>1555</v>
      </c>
      <c r="S222" s="11" t="s">
        <v>55</v>
      </c>
      <c r="T222" s="11" t="str">
        <f>VLOOKUP(G222,'Sheet 1 (2)'!$H$4:$O$536,8,FALSE)</f>
        <v/>
      </c>
      <c r="U222" s="11" t="str">
        <f t="shared" ref="U222:U268" si="39">IF(S222&lt;&gt;"",S222,T222)</f>
        <v/>
      </c>
      <c r="V222" s="11"/>
      <c r="W222" s="11" t="s">
        <v>55</v>
      </c>
      <c r="X222" s="11" t="str">
        <f>VLOOKUP(G222,'Sheet 1 (2)'!$H$4:$Q$536,10,FALSE)</f>
        <v/>
      </c>
      <c r="Y222" s="11" t="str">
        <f t="shared" ref="Y222:Y432" si="40">IF(W222&lt;&gt;"",W222,X222)</f>
        <v/>
      </c>
      <c r="Z222" s="11" t="s">
        <v>1556</v>
      </c>
      <c r="AA222" s="11" t="s">
        <v>55</v>
      </c>
      <c r="AB222" s="11" t="str">
        <f>VLOOKUP(G222,'Sheet 1 (2)'!$H$4:$S$536,12,FALSE)</f>
        <v/>
      </c>
      <c r="AC222" s="11" t="str">
        <f t="shared" ref="AC222:AC267" si="41">IF(AA222&lt;&gt;"",AA222,AB222)</f>
        <v/>
      </c>
      <c r="AD222" s="11" t="s">
        <v>55</v>
      </c>
      <c r="AE222" s="11" t="str">
        <f>VLOOKUP(G222,'Sheet 1 (2)'!$H$4:$AF$536,25,FALSE)</f>
        <v/>
      </c>
      <c r="AF222" s="11" t="s">
        <v>87</v>
      </c>
      <c r="AG222" s="11" t="str">
        <f t="shared" ref="AG222:AG432" si="42">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36"/>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38"/>
        <v/>
      </c>
      <c r="Q223" s="11"/>
      <c r="R223" s="11" t="s">
        <v>1555</v>
      </c>
      <c r="S223" s="11" t="s">
        <v>55</v>
      </c>
      <c r="T223" s="11" t="str">
        <f>VLOOKUP(G223,'Sheet 1 (2)'!$H$4:$O$536,8,FALSE)</f>
        <v/>
      </c>
      <c r="U223" s="11" t="str">
        <f t="shared" si="39"/>
        <v/>
      </c>
      <c r="V223" s="11" t="s">
        <v>1560</v>
      </c>
      <c r="W223" s="11" t="s">
        <v>55</v>
      </c>
      <c r="X223" s="11" t="str">
        <f>VLOOKUP(G223,'Sheet 1 (2)'!$H$4:$Q$536,10,FALSE)</f>
        <v/>
      </c>
      <c r="Y223" s="11" t="str">
        <f t="shared" si="40"/>
        <v/>
      </c>
      <c r="Z223" s="11" t="s">
        <v>1561</v>
      </c>
      <c r="AA223" s="11" t="s">
        <v>55</v>
      </c>
      <c r="AB223" s="11" t="str">
        <f>VLOOKUP(G223,'Sheet 1 (2)'!$H$4:$S$536,12,FALSE)</f>
        <v/>
      </c>
      <c r="AC223" s="11" t="str">
        <f t="shared" si="41"/>
        <v/>
      </c>
      <c r="AD223" s="11" t="s">
        <v>55</v>
      </c>
      <c r="AE223" s="11" t="str">
        <f>VLOOKUP(G223,'Sheet 1 (2)'!$H$4:$AF$536,25,FALSE)</f>
        <v/>
      </c>
      <c r="AF223" s="11" t="s">
        <v>87</v>
      </c>
      <c r="AG223" s="11" t="str">
        <f t="shared" si="42"/>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43"/>
        <v>Consulta. Definir qué fuente de información se utilizará. Código de las  Zoonosis. 
Base de zonas priorizadas (mapa de sectorización) de los distritos en riesgo de enfermedades zoonoticas según daño priorizado</v>
      </c>
      <c r="AN223" s="11">
        <v>1</v>
      </c>
      <c r="AO223" s="11">
        <f t="shared" si="36"/>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38"/>
        <v/>
      </c>
      <c r="Q224" s="11"/>
      <c r="R224" s="11" t="s">
        <v>1573</v>
      </c>
      <c r="S224" s="11" t="s">
        <v>55</v>
      </c>
      <c r="T224" s="11" t="str">
        <f>VLOOKUP(G224,'Sheet 1 (2)'!$H$4:$O$536,8,FALSE)</f>
        <v/>
      </c>
      <c r="U224" s="11" t="str">
        <f t="shared" si="39"/>
        <v/>
      </c>
      <c r="V224" s="11"/>
      <c r="W224" s="11" t="s">
        <v>55</v>
      </c>
      <c r="X224" s="11" t="str">
        <f>VLOOKUP(G224,'Sheet 1 (2)'!$H$4:$Q$536,10,FALSE)</f>
        <v/>
      </c>
      <c r="Y224" s="11" t="str">
        <f t="shared" si="40"/>
        <v/>
      </c>
      <c r="Z224" s="11" t="s">
        <v>1574</v>
      </c>
      <c r="AA224" s="11" t="s">
        <v>55</v>
      </c>
      <c r="AB224" s="11" t="str">
        <f>VLOOKUP(G224,'Sheet 1 (2)'!$H$4:$S$536,12,FALSE)</f>
        <v/>
      </c>
      <c r="AC224" s="11" t="str">
        <f t="shared" si="41"/>
        <v/>
      </c>
      <c r="AD224" s="11" t="s">
        <v>55</v>
      </c>
      <c r="AE224" s="11" t="str">
        <f>VLOOKUP(G224,'Sheet 1 (2)'!$H$4:$AF$536,25,FALSE)</f>
        <v/>
      </c>
      <c r="AF224" s="11" t="s">
        <v>87</v>
      </c>
      <c r="AG224" s="11" t="str">
        <f t="shared" si="42"/>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43"/>
        <v>Consulta. Definir qué información será considerada. Detallar con claridad los criterios de programación(Suma de personas atendidas?)</v>
      </c>
      <c r="AN224" s="11">
        <v>1</v>
      </c>
      <c r="AO224" s="11">
        <f t="shared" si="36"/>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38"/>
        <v/>
      </c>
      <c r="Q225" s="11"/>
      <c r="R225" s="11" t="s">
        <v>1582</v>
      </c>
      <c r="S225" s="11" t="s">
        <v>55</v>
      </c>
      <c r="T225" s="11" t="str">
        <f>VLOOKUP(G225,'Sheet 1 (2)'!$H$4:$O$536,8,FALSE)</f>
        <v/>
      </c>
      <c r="U225" s="11" t="str">
        <f t="shared" si="39"/>
        <v/>
      </c>
      <c r="V225" s="11"/>
      <c r="W225" s="11" t="s">
        <v>55</v>
      </c>
      <c r="X225" s="11" t="str">
        <f>VLOOKUP(G225,'Sheet 1 (2)'!$H$4:$Q$536,10,FALSE)</f>
        <v/>
      </c>
      <c r="Y225" s="11" t="str">
        <f t="shared" si="40"/>
        <v/>
      </c>
      <c r="Z225" s="11" t="s">
        <v>1583</v>
      </c>
      <c r="AA225" s="11" t="s">
        <v>55</v>
      </c>
      <c r="AB225" s="11" t="str">
        <f>VLOOKUP(G225,'Sheet 1 (2)'!$H$4:$S$536,12,FALSE)</f>
        <v/>
      </c>
      <c r="AC225" s="11" t="str">
        <f t="shared" si="41"/>
        <v/>
      </c>
      <c r="AD225" s="11" t="s">
        <v>55</v>
      </c>
      <c r="AE225" s="11" t="str">
        <f>VLOOKUP(G225,'Sheet 1 (2)'!$H$4:$AF$536,25,FALSE)</f>
        <v/>
      </c>
      <c r="AF225" s="11" t="s">
        <v>79</v>
      </c>
      <c r="AG225" s="11" t="str">
        <f t="shared" si="42"/>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43"/>
        <v>Consulta. Definir qué información será considerada. Además, se tiene algún padrón de municipios linkeado a los establecimientos de salud?Detallar con claridad los criterios de programación(Suma de personas atendidas?)</v>
      </c>
      <c r="AN225" s="11">
        <v>1</v>
      </c>
      <c r="AO225" s="11">
        <f t="shared" si="36"/>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38"/>
        <v/>
      </c>
      <c r="Q226" s="11"/>
      <c r="R226" s="11" t="s">
        <v>1591</v>
      </c>
      <c r="S226" s="11" t="s">
        <v>55</v>
      </c>
      <c r="T226" s="11" t="str">
        <f>VLOOKUP(G226,'Sheet 1 (2)'!$H$4:$O$536,8,FALSE)</f>
        <v/>
      </c>
      <c r="U226" s="11" t="str">
        <f t="shared" si="39"/>
        <v/>
      </c>
      <c r="V226" s="11"/>
      <c r="W226" s="11" t="s">
        <v>55</v>
      </c>
      <c r="X226" s="11" t="str">
        <f>VLOOKUP(G226,'Sheet 1 (2)'!$H$4:$Q$536,10,FALSE)</f>
        <v/>
      </c>
      <c r="Y226" s="11" t="str">
        <f t="shared" si="40"/>
        <v/>
      </c>
      <c r="Z226" s="11" t="s">
        <v>1592</v>
      </c>
      <c r="AA226" s="11" t="s">
        <v>55</v>
      </c>
      <c r="AB226" s="11" t="str">
        <f>VLOOKUP(G226,'Sheet 1 (2)'!$H$4:$S$536,12,FALSE)</f>
        <v/>
      </c>
      <c r="AC226" s="11" t="str">
        <f t="shared" si="41"/>
        <v/>
      </c>
      <c r="AD226" s="11" t="s">
        <v>55</v>
      </c>
      <c r="AE226" s="11" t="str">
        <f>VLOOKUP(G226,'Sheet 1 (2)'!$H$4:$AF$536,25,FALSE)</f>
        <v/>
      </c>
      <c r="AF226" s="11" t="s">
        <v>87</v>
      </c>
      <c r="AG226" s="11" t="str">
        <f t="shared" si="42"/>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43"/>
        <v>Consulta. Código de las Metaxenicas o Zoonoticas correspondientes. Además existe alguna base que permita establecer a qué II.EE programa cada establecimiento? O, quién programa'</v>
      </c>
      <c r="AN226" s="11">
        <v>1</v>
      </c>
      <c r="AO226" s="11">
        <f t="shared" si="36"/>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38"/>
        <v/>
      </c>
      <c r="Q227" s="11"/>
      <c r="R227" s="11"/>
      <c r="S227" s="11" t="s">
        <v>55</v>
      </c>
      <c r="T227" s="11" t="str">
        <f>VLOOKUP(G227,'Sheet 1 (2)'!$H$4:$O$536,8,FALSE)</f>
        <v/>
      </c>
      <c r="U227" s="11" t="str">
        <f t="shared" si="39"/>
        <v/>
      </c>
      <c r="V227" s="11"/>
      <c r="W227" s="11" t="s">
        <v>55</v>
      </c>
      <c r="X227" s="11" t="str">
        <f>VLOOKUP(G227,'Sheet 1 (2)'!$H$4:$Q$536,10,FALSE)</f>
        <v/>
      </c>
      <c r="Y227" s="11" t="str">
        <f t="shared" si="40"/>
        <v/>
      </c>
      <c r="Z227" s="11"/>
      <c r="AA227" s="11" t="s">
        <v>55</v>
      </c>
      <c r="AB227" s="11" t="str">
        <f>VLOOKUP(G227,'Sheet 1 (2)'!$H$4:$S$536,12,FALSE)</f>
        <v/>
      </c>
      <c r="AC227" s="11" t="str">
        <f t="shared" si="41"/>
        <v/>
      </c>
      <c r="AD227" s="11" t="s">
        <v>55</v>
      </c>
      <c r="AE227" s="11" t="str">
        <f>VLOOKUP(G227,'Sheet 1 (2)'!$H$4:$AF$536,25,FALSE)</f>
        <v/>
      </c>
      <c r="AF227" s="11" t="s">
        <v>58</v>
      </c>
      <c r="AG227" s="11" t="str">
        <f t="shared" si="42"/>
        <v/>
      </c>
      <c r="AH227" s="11" t="s">
        <v>55</v>
      </c>
      <c r="AI227" s="11" t="str">
        <f>VLOOKUP(G227,'Sheet 1 (2)'!$H$4:$AG$536,26,FALSE)</f>
        <v>NO</v>
      </c>
      <c r="AJ227" s="11" t="s">
        <v>52</v>
      </c>
      <c r="AK227" s="11" t="s">
        <v>55</v>
      </c>
      <c r="AL227" s="11" t="str">
        <f>VLOOKUP(G227,'Sheet 1 (2)'!$H$4:$AH$536,27,FALSE)</f>
        <v>Consulta. Criterio de programación?</v>
      </c>
      <c r="AM227" s="11" t="str">
        <f t="shared" si="43"/>
        <v>Consulta. Criterio de programación?</v>
      </c>
      <c r="AN227" s="11">
        <v>1</v>
      </c>
      <c r="AO227" s="11">
        <f t="shared" si="36"/>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38"/>
        <v/>
      </c>
      <c r="Q228" s="11"/>
      <c r="R228" s="11"/>
      <c r="S228" s="11" t="s">
        <v>55</v>
      </c>
      <c r="T228" s="11" t="str">
        <f>VLOOKUP(G228,'Sheet 1 (2)'!$H$4:$O$536,8,FALSE)</f>
        <v/>
      </c>
      <c r="U228" s="11" t="str">
        <f t="shared" si="39"/>
        <v/>
      </c>
      <c r="V228" s="11"/>
      <c r="W228" s="11" t="s">
        <v>55</v>
      </c>
      <c r="X228" s="11" t="str">
        <f>VLOOKUP(G228,'Sheet 1 (2)'!$H$4:$Q$536,10,FALSE)</f>
        <v/>
      </c>
      <c r="Y228" s="11" t="str">
        <f t="shared" si="40"/>
        <v/>
      </c>
      <c r="Z228" s="11"/>
      <c r="AA228" s="11" t="s">
        <v>55</v>
      </c>
      <c r="AB228" s="11" t="str">
        <f>VLOOKUP(G228,'Sheet 1 (2)'!$H$4:$S$536,12,FALSE)</f>
        <v/>
      </c>
      <c r="AC228" s="11" t="str">
        <f t="shared" si="41"/>
        <v/>
      </c>
      <c r="AD228" s="11" t="s">
        <v>55</v>
      </c>
      <c r="AE228" s="11" t="str">
        <f>VLOOKUP(G228,'Sheet 1 (2)'!$H$4:$AF$536,25,FALSE)</f>
        <v/>
      </c>
      <c r="AF228" s="11" t="s">
        <v>58</v>
      </c>
      <c r="AG228" s="11" t="str">
        <f t="shared" si="42"/>
        <v/>
      </c>
      <c r="AH228" s="11" t="s">
        <v>55</v>
      </c>
      <c r="AI228" s="11" t="str">
        <f>VLOOKUP(G228,'Sheet 1 (2)'!$H$4:$AG$536,26,FALSE)</f>
        <v>NO</v>
      </c>
      <c r="AJ228" s="11" t="s">
        <v>52</v>
      </c>
      <c r="AK228" s="11" t="s">
        <v>55</v>
      </c>
      <c r="AL228" s="11" t="str">
        <f>VLOOKUP(G228,'Sheet 1 (2)'!$H$4:$AH$536,27,FALSE)</f>
        <v>Consulta. Criterio de programación?</v>
      </c>
      <c r="AM228" s="11" t="str">
        <f t="shared" si="43"/>
        <v>Consulta. Criterio de programación?</v>
      </c>
      <c r="AN228" s="11">
        <v>1</v>
      </c>
      <c r="AO228" s="11">
        <f t="shared" si="36"/>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38"/>
        <v/>
      </c>
      <c r="Q229" s="11"/>
      <c r="R229" s="11"/>
      <c r="S229" s="11" t="s">
        <v>55</v>
      </c>
      <c r="T229" s="11" t="str">
        <f>VLOOKUP(G229,'Sheet 1 (2)'!$H$4:$O$536,8,FALSE)</f>
        <v/>
      </c>
      <c r="U229" s="11" t="str">
        <f t="shared" si="39"/>
        <v/>
      </c>
      <c r="V229" s="11"/>
      <c r="W229" s="11" t="s">
        <v>55</v>
      </c>
      <c r="X229" s="11" t="str">
        <f>VLOOKUP(G229,'Sheet 1 (2)'!$H$4:$Q$536,10,FALSE)</f>
        <v/>
      </c>
      <c r="Y229" s="11" t="str">
        <f t="shared" si="40"/>
        <v/>
      </c>
      <c r="Z229" s="11"/>
      <c r="AA229" s="11" t="s">
        <v>55</v>
      </c>
      <c r="AB229" s="11" t="str">
        <f>VLOOKUP(G229,'Sheet 1 (2)'!$H$4:$S$536,12,FALSE)</f>
        <v/>
      </c>
      <c r="AC229" s="11" t="str">
        <f t="shared" si="41"/>
        <v/>
      </c>
      <c r="AD229" s="11" t="s">
        <v>55</v>
      </c>
      <c r="AE229" s="11" t="str">
        <f>VLOOKUP(G229,'Sheet 1 (2)'!$H$4:$AF$536,25,FALSE)</f>
        <v/>
      </c>
      <c r="AF229" s="11" t="s">
        <v>58</v>
      </c>
      <c r="AG229" s="11" t="str">
        <f t="shared" si="42"/>
        <v/>
      </c>
      <c r="AH229" s="11" t="s">
        <v>55</v>
      </c>
      <c r="AI229" s="11" t="str">
        <f>VLOOKUP(G229,'Sheet 1 (2)'!$H$4:$AG$536,26,FALSE)</f>
        <v>NO</v>
      </c>
      <c r="AJ229" s="11" t="s">
        <v>52</v>
      </c>
      <c r="AK229" s="11" t="s">
        <v>55</v>
      </c>
      <c r="AL229" s="11" t="str">
        <f>VLOOKUP(G229,'Sheet 1 (2)'!$H$4:$AH$536,27,FALSE)</f>
        <v>Consulta. Criterio de programación?</v>
      </c>
      <c r="AM229" s="11" t="str">
        <f t="shared" si="43"/>
        <v>Consulta. Criterio de programación?</v>
      </c>
      <c r="AN229" s="11">
        <v>1</v>
      </c>
      <c r="AO229" s="11">
        <f t="shared" si="36"/>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38"/>
        <v/>
      </c>
      <c r="Q230" s="11"/>
      <c r="R230" s="11" t="s">
        <v>1625</v>
      </c>
      <c r="S230" s="11" t="s">
        <v>55</v>
      </c>
      <c r="T230" s="11" t="str">
        <f>VLOOKUP(G230,'Sheet 1 (2)'!$H$4:$O$536,8,FALSE)</f>
        <v/>
      </c>
      <c r="U230" s="11" t="str">
        <f t="shared" si="39"/>
        <v/>
      </c>
      <c r="V230" s="11"/>
      <c r="W230" s="11" t="s">
        <v>55</v>
      </c>
      <c r="X230" s="11" t="str">
        <f>VLOOKUP(G230,'Sheet 1 (2)'!$H$4:$Q$536,10,FALSE)</f>
        <v/>
      </c>
      <c r="Y230" s="11" t="str">
        <f t="shared" si="40"/>
        <v/>
      </c>
      <c r="Z230" s="11"/>
      <c r="AA230" s="11" t="s">
        <v>55</v>
      </c>
      <c r="AB230" s="11" t="str">
        <f>VLOOKUP(G230,'Sheet 1 (2)'!$H$4:$S$536,12,FALSE)</f>
        <v/>
      </c>
      <c r="AC230" s="11" t="str">
        <f t="shared" si="41"/>
        <v/>
      </c>
      <c r="AD230" s="11" t="s">
        <v>55</v>
      </c>
      <c r="AE230" s="11" t="str">
        <f>VLOOKUP(G230,'Sheet 1 (2)'!$H$4:$AF$536,25,FALSE)</f>
        <v/>
      </c>
      <c r="AF230" s="11" t="s">
        <v>1632</v>
      </c>
      <c r="AG230" s="11" t="str">
        <f t="shared" si="42"/>
        <v/>
      </c>
      <c r="AH230" s="11" t="s">
        <v>55</v>
      </c>
      <c r="AI230" s="11" t="str">
        <f>VLOOKUP(G230,'Sheet 1 (2)'!$H$4:$AG$536,26,FALSE)</f>
        <v>NO</v>
      </c>
      <c r="AJ230" s="11" t="s">
        <v>52</v>
      </c>
      <c r="AK230" s="13" t="s">
        <v>55</v>
      </c>
      <c r="AL230" s="13" t="str">
        <f>VLOOKUP(G230,'Sheet 1 (2)'!$H$4:$AH$536,27,FALSE)</f>
        <v/>
      </c>
      <c r="AM230" s="14" t="s">
        <v>1638</v>
      </c>
      <c r="AN230" s="11">
        <v>1</v>
      </c>
      <c r="AO230" s="11">
        <f t="shared" si="36"/>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38"/>
        <v/>
      </c>
      <c r="Q231" s="11"/>
      <c r="R231" s="11" t="s">
        <v>1625</v>
      </c>
      <c r="S231" s="11" t="s">
        <v>55</v>
      </c>
      <c r="T231" s="11" t="str">
        <f>VLOOKUP(G231,'Sheet 1 (2)'!$H$4:$O$536,8,FALSE)</f>
        <v/>
      </c>
      <c r="U231" s="11" t="str">
        <f t="shared" si="39"/>
        <v/>
      </c>
      <c r="V231" s="11"/>
      <c r="W231" s="11" t="s">
        <v>55</v>
      </c>
      <c r="X231" s="11" t="str">
        <f>VLOOKUP(G231,'Sheet 1 (2)'!$H$4:$Q$536,10,FALSE)</f>
        <v/>
      </c>
      <c r="Y231" s="11" t="str">
        <f t="shared" si="40"/>
        <v/>
      </c>
      <c r="Z231" s="11"/>
      <c r="AA231" s="11" t="s">
        <v>55</v>
      </c>
      <c r="AB231" s="11" t="str">
        <f>VLOOKUP(G231,'Sheet 1 (2)'!$H$4:$S$536,12,FALSE)</f>
        <v/>
      </c>
      <c r="AC231" s="11" t="str">
        <f t="shared" si="41"/>
        <v/>
      </c>
      <c r="AD231" s="11" t="s">
        <v>55</v>
      </c>
      <c r="AE231" s="11" t="str">
        <f>VLOOKUP(G231,'Sheet 1 (2)'!$H$4:$AF$536,25,FALSE)</f>
        <v/>
      </c>
      <c r="AF231" s="11" t="s">
        <v>1632</v>
      </c>
      <c r="AG231" s="11" t="str">
        <f t="shared" si="42"/>
        <v/>
      </c>
      <c r="AH231" s="11" t="s">
        <v>55</v>
      </c>
      <c r="AI231" s="11" t="str">
        <f>VLOOKUP(G231,'Sheet 1 (2)'!$H$4:$AG$536,26,FALSE)</f>
        <v>NO</v>
      </c>
      <c r="AJ231" s="11" t="s">
        <v>52</v>
      </c>
      <c r="AK231" s="13" t="s">
        <v>55</v>
      </c>
      <c r="AL231" s="13" t="str">
        <f>VLOOKUP(G231,'Sheet 1 (2)'!$H$4:$AH$536,27,FALSE)</f>
        <v/>
      </c>
      <c r="AM231" s="14" t="s">
        <v>1638</v>
      </c>
      <c r="AN231" s="11">
        <v>1</v>
      </c>
      <c r="AO231" s="11">
        <f t="shared" si="36"/>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38"/>
        <v/>
      </c>
      <c r="Q232" s="11"/>
      <c r="R232" s="11" t="s">
        <v>1625</v>
      </c>
      <c r="S232" s="11" t="s">
        <v>55</v>
      </c>
      <c r="T232" s="11" t="str">
        <f>VLOOKUP(G232,'Sheet 1 (2)'!$H$4:$O$536,8,FALSE)</f>
        <v/>
      </c>
      <c r="U232" s="11" t="str">
        <f t="shared" si="39"/>
        <v/>
      </c>
      <c r="V232" s="11"/>
      <c r="W232" s="11" t="s">
        <v>55</v>
      </c>
      <c r="X232" s="11" t="str">
        <f>VLOOKUP(G232,'Sheet 1 (2)'!$H$4:$Q$536,10,FALSE)</f>
        <v/>
      </c>
      <c r="Y232" s="11" t="str">
        <f t="shared" si="40"/>
        <v/>
      </c>
      <c r="Z232" s="11"/>
      <c r="AA232" s="11" t="s">
        <v>55</v>
      </c>
      <c r="AB232" s="11" t="str">
        <f>VLOOKUP(G232,'Sheet 1 (2)'!$H$4:$S$536,12,FALSE)</f>
        <v/>
      </c>
      <c r="AC232" s="11" t="str">
        <f t="shared" si="41"/>
        <v/>
      </c>
      <c r="AD232" s="11" t="s">
        <v>55</v>
      </c>
      <c r="AE232" s="11" t="str">
        <f>VLOOKUP(G232,'Sheet 1 (2)'!$H$4:$AF$536,25,FALSE)</f>
        <v/>
      </c>
      <c r="AF232" s="11" t="s">
        <v>1632</v>
      </c>
      <c r="AG232" s="11" t="str">
        <f t="shared" si="42"/>
        <v/>
      </c>
      <c r="AH232" s="11" t="s">
        <v>55</v>
      </c>
      <c r="AI232" s="11" t="str">
        <f>VLOOKUP(G232,'Sheet 1 (2)'!$H$4:$AG$536,26,FALSE)</f>
        <v>NO</v>
      </c>
      <c r="AJ232" s="11" t="s">
        <v>52</v>
      </c>
      <c r="AK232" s="13" t="s">
        <v>55</v>
      </c>
      <c r="AL232" s="13" t="str">
        <f>VLOOKUP(G232,'Sheet 1 (2)'!$H$4:$AH$536,27,FALSE)</f>
        <v/>
      </c>
      <c r="AM232" s="14" t="s">
        <v>1638</v>
      </c>
      <c r="AN232" s="11">
        <v>1</v>
      </c>
      <c r="AO232" s="11">
        <f t="shared" si="36"/>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38"/>
        <v/>
      </c>
      <c r="Q233" s="11"/>
      <c r="R233" s="11" t="s">
        <v>1625</v>
      </c>
      <c r="S233" s="11" t="s">
        <v>55</v>
      </c>
      <c r="T233" s="11" t="str">
        <f>VLOOKUP(G233,'Sheet 1 (2)'!$H$4:$O$536,8,FALSE)</f>
        <v/>
      </c>
      <c r="U233" s="11" t="str">
        <f t="shared" si="39"/>
        <v/>
      </c>
      <c r="V233" s="11"/>
      <c r="W233" s="11" t="s">
        <v>55</v>
      </c>
      <c r="X233" s="11" t="str">
        <f>VLOOKUP(G233,'Sheet 1 (2)'!$H$4:$Q$536,10,FALSE)</f>
        <v/>
      </c>
      <c r="Y233" s="11" t="str">
        <f t="shared" si="40"/>
        <v/>
      </c>
      <c r="Z233" s="11"/>
      <c r="AA233" s="11" t="s">
        <v>55</v>
      </c>
      <c r="AB233" s="11" t="str">
        <f>VLOOKUP(G233,'Sheet 1 (2)'!$H$4:$S$536,12,FALSE)</f>
        <v/>
      </c>
      <c r="AC233" s="11" t="str">
        <f t="shared" si="41"/>
        <v/>
      </c>
      <c r="AD233" s="11" t="s">
        <v>55</v>
      </c>
      <c r="AE233" s="11" t="str">
        <f>VLOOKUP(G233,'Sheet 1 (2)'!$H$4:$AF$536,25,FALSE)</f>
        <v/>
      </c>
      <c r="AF233" s="11" t="s">
        <v>367</v>
      </c>
      <c r="AG233" s="11" t="str">
        <f t="shared" si="42"/>
        <v/>
      </c>
      <c r="AH233" s="11" t="s">
        <v>55</v>
      </c>
      <c r="AI233" s="11" t="str">
        <f>VLOOKUP(G233,'Sheet 1 (2)'!$H$4:$AG$536,26,FALSE)</f>
        <v>NO</v>
      </c>
      <c r="AJ233" s="11" t="s">
        <v>52</v>
      </c>
      <c r="AK233" s="13" t="s">
        <v>55</v>
      </c>
      <c r="AL233" s="13" t="str">
        <f>VLOOKUP(G233,'Sheet 1 (2)'!$H$4:$AH$536,27,FALSE)</f>
        <v/>
      </c>
      <c r="AM233" s="14" t="s">
        <v>1638</v>
      </c>
      <c r="AN233" s="11">
        <v>1</v>
      </c>
      <c r="AO233" s="11">
        <f t="shared" si="36"/>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38"/>
        <v/>
      </c>
      <c r="Q234" s="11"/>
      <c r="R234" s="11" t="s">
        <v>1625</v>
      </c>
      <c r="S234" s="11" t="s">
        <v>55</v>
      </c>
      <c r="T234" s="11" t="str">
        <f>VLOOKUP(G234,'Sheet 1 (2)'!$H$4:$O$536,8,FALSE)</f>
        <v/>
      </c>
      <c r="U234" s="11" t="str">
        <f t="shared" si="39"/>
        <v/>
      </c>
      <c r="V234" s="11"/>
      <c r="W234" s="11" t="s">
        <v>55</v>
      </c>
      <c r="X234" s="11" t="str">
        <f>VLOOKUP(G234,'Sheet 1 (2)'!$H$4:$Q$536,10,FALSE)</f>
        <v/>
      </c>
      <c r="Y234" s="11" t="str">
        <f t="shared" si="40"/>
        <v/>
      </c>
      <c r="Z234" s="11"/>
      <c r="AA234" s="11" t="s">
        <v>55</v>
      </c>
      <c r="AB234" s="11" t="str">
        <f>VLOOKUP(G234,'Sheet 1 (2)'!$H$4:$S$536,12,FALSE)</f>
        <v/>
      </c>
      <c r="AC234" s="11" t="str">
        <f t="shared" si="41"/>
        <v/>
      </c>
      <c r="AD234" s="11" t="s">
        <v>55</v>
      </c>
      <c r="AE234" s="11" t="str">
        <f>VLOOKUP(G234,'Sheet 1 (2)'!$H$4:$AF$536,25,FALSE)</f>
        <v/>
      </c>
      <c r="AF234" s="11" t="s">
        <v>367</v>
      </c>
      <c r="AG234" s="11" t="str">
        <f t="shared" si="42"/>
        <v/>
      </c>
      <c r="AH234" s="11" t="s">
        <v>55</v>
      </c>
      <c r="AI234" s="11" t="str">
        <f>VLOOKUP(G234,'Sheet 1 (2)'!$H$4:$AG$536,26,FALSE)</f>
        <v>NO</v>
      </c>
      <c r="AJ234" s="11" t="s">
        <v>52</v>
      </c>
      <c r="AK234" s="13" t="s">
        <v>55</v>
      </c>
      <c r="AL234" s="13" t="str">
        <f>VLOOKUP(G234,'Sheet 1 (2)'!$H$4:$AH$536,27,FALSE)</f>
        <v/>
      </c>
      <c r="AM234" s="14" t="s">
        <v>1638</v>
      </c>
      <c r="AN234" s="11">
        <v>1</v>
      </c>
      <c r="AO234" s="11">
        <f t="shared" si="36"/>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38"/>
        <v/>
      </c>
      <c r="Q235" s="11"/>
      <c r="R235" s="11" t="s">
        <v>1625</v>
      </c>
      <c r="S235" s="11" t="s">
        <v>55</v>
      </c>
      <c r="T235" s="11" t="str">
        <f>VLOOKUP(G235,'Sheet 1 (2)'!$H$4:$O$536,8,FALSE)</f>
        <v/>
      </c>
      <c r="U235" s="11" t="str">
        <f t="shared" si="39"/>
        <v/>
      </c>
      <c r="V235" s="11"/>
      <c r="W235" s="11" t="s">
        <v>55</v>
      </c>
      <c r="X235" s="11" t="str">
        <f>VLOOKUP(G235,'Sheet 1 (2)'!$H$4:$Q$536,10,FALSE)</f>
        <v/>
      </c>
      <c r="Y235" s="11" t="str">
        <f t="shared" si="40"/>
        <v/>
      </c>
      <c r="Z235" s="11"/>
      <c r="AA235" s="11" t="s">
        <v>55</v>
      </c>
      <c r="AB235" s="11" t="str">
        <f>VLOOKUP(G235,'Sheet 1 (2)'!$H$4:$S$536,12,FALSE)</f>
        <v/>
      </c>
      <c r="AC235" s="11" t="str">
        <f t="shared" si="41"/>
        <v/>
      </c>
      <c r="AD235" s="11" t="s">
        <v>55</v>
      </c>
      <c r="AE235" s="11" t="str">
        <f>VLOOKUP(G235,'Sheet 1 (2)'!$H$4:$AF$536,25,FALSE)</f>
        <v/>
      </c>
      <c r="AF235" s="11" t="s">
        <v>367</v>
      </c>
      <c r="AG235" s="11" t="str">
        <f t="shared" si="42"/>
        <v/>
      </c>
      <c r="AH235" s="11" t="s">
        <v>55</v>
      </c>
      <c r="AI235" s="11" t="str">
        <f>VLOOKUP(G235,'Sheet 1 (2)'!$H$4:$AG$536,26,FALSE)</f>
        <v>NO</v>
      </c>
      <c r="AJ235" s="11" t="s">
        <v>52</v>
      </c>
      <c r="AK235" s="13" t="s">
        <v>55</v>
      </c>
      <c r="AL235" s="13" t="str">
        <f>VLOOKUP(G235,'Sheet 1 (2)'!$H$4:$AH$536,27,FALSE)</f>
        <v/>
      </c>
      <c r="AM235" s="14" t="s">
        <v>1638</v>
      </c>
      <c r="AN235" s="11">
        <v>1</v>
      </c>
      <c r="AO235" s="11">
        <f t="shared" si="36"/>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38"/>
        <v/>
      </c>
      <c r="Q236" s="11"/>
      <c r="R236" s="11" t="s">
        <v>1625</v>
      </c>
      <c r="S236" s="11" t="s">
        <v>55</v>
      </c>
      <c r="T236" s="11" t="str">
        <f>VLOOKUP(G236,'Sheet 1 (2)'!$H$4:$O$536,8,FALSE)</f>
        <v/>
      </c>
      <c r="U236" s="11" t="str">
        <f t="shared" si="39"/>
        <v/>
      </c>
      <c r="V236" s="11"/>
      <c r="W236" s="11" t="s">
        <v>55</v>
      </c>
      <c r="X236" s="11" t="str">
        <f>VLOOKUP(G236,'Sheet 1 (2)'!$H$4:$Q$536,10,FALSE)</f>
        <v/>
      </c>
      <c r="Y236" s="11" t="str">
        <f t="shared" si="40"/>
        <v/>
      </c>
      <c r="Z236" s="11"/>
      <c r="AA236" s="11" t="s">
        <v>55</v>
      </c>
      <c r="AB236" s="11" t="str">
        <f>VLOOKUP(G236,'Sheet 1 (2)'!$H$4:$S$536,12,FALSE)</f>
        <v/>
      </c>
      <c r="AC236" s="11" t="str">
        <f t="shared" si="41"/>
        <v/>
      </c>
      <c r="AD236" s="11" t="s">
        <v>55</v>
      </c>
      <c r="AE236" s="11" t="str">
        <f>VLOOKUP(G236,'Sheet 1 (2)'!$H$4:$AF$536,25,FALSE)</f>
        <v/>
      </c>
      <c r="AF236" s="11" t="s">
        <v>367</v>
      </c>
      <c r="AG236" s="11" t="str">
        <f t="shared" si="42"/>
        <v/>
      </c>
      <c r="AH236" s="11" t="s">
        <v>55</v>
      </c>
      <c r="AI236" s="11" t="str">
        <f>VLOOKUP(G236,'Sheet 1 (2)'!$H$4:$AG$536,26,FALSE)</f>
        <v>NO</v>
      </c>
      <c r="AJ236" s="11" t="s">
        <v>52</v>
      </c>
      <c r="AK236" s="13" t="s">
        <v>55</v>
      </c>
      <c r="AL236" s="13" t="str">
        <f>VLOOKUP(G236,'Sheet 1 (2)'!$H$4:$AH$536,27,FALSE)</f>
        <v/>
      </c>
      <c r="AM236" s="14" t="s">
        <v>1638</v>
      </c>
      <c r="AN236" s="11">
        <v>1</v>
      </c>
      <c r="AO236" s="11">
        <f t="shared" si="36"/>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38"/>
        <v/>
      </c>
      <c r="Q237" s="11"/>
      <c r="R237" s="11" t="s">
        <v>1625</v>
      </c>
      <c r="S237" s="11" t="s">
        <v>55</v>
      </c>
      <c r="T237" s="11" t="str">
        <f>VLOOKUP(G237,'Sheet 1 (2)'!$H$4:$O$536,8,FALSE)</f>
        <v/>
      </c>
      <c r="U237" s="11" t="str">
        <f t="shared" si="39"/>
        <v/>
      </c>
      <c r="V237" s="11"/>
      <c r="W237" s="11" t="s">
        <v>55</v>
      </c>
      <c r="X237" s="11" t="str">
        <f>VLOOKUP(G237,'Sheet 1 (2)'!$H$4:$Q$536,10,FALSE)</f>
        <v/>
      </c>
      <c r="Y237" s="11" t="str">
        <f t="shared" si="40"/>
        <v/>
      </c>
      <c r="Z237" s="11"/>
      <c r="AA237" s="11" t="s">
        <v>55</v>
      </c>
      <c r="AB237" s="11" t="str">
        <f>VLOOKUP(G237,'Sheet 1 (2)'!$H$4:$S$536,12,FALSE)</f>
        <v/>
      </c>
      <c r="AC237" s="11" t="str">
        <f t="shared" si="41"/>
        <v/>
      </c>
      <c r="AD237" s="11" t="s">
        <v>55</v>
      </c>
      <c r="AE237" s="11" t="str">
        <f>VLOOKUP(G237,'Sheet 1 (2)'!$H$4:$AF$536,25,FALSE)</f>
        <v/>
      </c>
      <c r="AF237" s="11" t="s">
        <v>367</v>
      </c>
      <c r="AG237" s="11" t="str">
        <f t="shared" si="42"/>
        <v/>
      </c>
      <c r="AH237" s="11" t="s">
        <v>55</v>
      </c>
      <c r="AI237" s="11" t="str">
        <f>VLOOKUP(G237,'Sheet 1 (2)'!$H$4:$AG$536,26,FALSE)</f>
        <v>NO</v>
      </c>
      <c r="AJ237" s="11" t="s">
        <v>52</v>
      </c>
      <c r="AK237" s="13" t="s">
        <v>55</v>
      </c>
      <c r="AL237" s="13" t="str">
        <f>VLOOKUP(G237,'Sheet 1 (2)'!$H$4:$AH$536,27,FALSE)</f>
        <v/>
      </c>
      <c r="AM237" s="14" t="s">
        <v>1638</v>
      </c>
      <c r="AN237" s="11">
        <v>1</v>
      </c>
      <c r="AO237" s="11">
        <f t="shared" si="36"/>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38"/>
        <v/>
      </c>
      <c r="Q238" s="11"/>
      <c r="R238" s="11" t="s">
        <v>1625</v>
      </c>
      <c r="S238" s="11" t="s">
        <v>55</v>
      </c>
      <c r="T238" s="11" t="str">
        <f>VLOOKUP(G238,'Sheet 1 (2)'!$H$4:$O$536,8,FALSE)</f>
        <v/>
      </c>
      <c r="U238" s="11" t="str">
        <f t="shared" si="39"/>
        <v/>
      </c>
      <c r="V238" s="11"/>
      <c r="W238" s="11" t="s">
        <v>55</v>
      </c>
      <c r="X238" s="11" t="str">
        <f>VLOOKUP(G238,'Sheet 1 (2)'!$H$4:$Q$536,10,FALSE)</f>
        <v/>
      </c>
      <c r="Y238" s="11" t="str">
        <f t="shared" si="40"/>
        <v/>
      </c>
      <c r="Z238" s="11"/>
      <c r="AA238" s="11" t="s">
        <v>55</v>
      </c>
      <c r="AB238" s="11" t="str">
        <f>VLOOKUP(G238,'Sheet 1 (2)'!$H$4:$S$536,12,FALSE)</f>
        <v/>
      </c>
      <c r="AC238" s="11" t="str">
        <f t="shared" si="41"/>
        <v/>
      </c>
      <c r="AD238" s="11" t="s">
        <v>55</v>
      </c>
      <c r="AE238" s="11" t="str">
        <f>VLOOKUP(G238,'Sheet 1 (2)'!$H$4:$AF$536,25,FALSE)</f>
        <v/>
      </c>
      <c r="AF238" s="11" t="s">
        <v>367</v>
      </c>
      <c r="AG238" s="11" t="str">
        <f t="shared" si="42"/>
        <v/>
      </c>
      <c r="AH238" s="11" t="s">
        <v>55</v>
      </c>
      <c r="AI238" s="11" t="str">
        <f>VLOOKUP(G238,'Sheet 1 (2)'!$H$4:$AG$536,26,FALSE)</f>
        <v>NO</v>
      </c>
      <c r="AJ238" s="11" t="s">
        <v>52</v>
      </c>
      <c r="AK238" s="13" t="s">
        <v>55</v>
      </c>
      <c r="AL238" s="13" t="str">
        <f>VLOOKUP(G238,'Sheet 1 (2)'!$H$4:$AH$536,27,FALSE)</f>
        <v/>
      </c>
      <c r="AM238" s="14" t="s">
        <v>1638</v>
      </c>
      <c r="AN238" s="11">
        <v>1</v>
      </c>
      <c r="AO238" s="11">
        <f t="shared" si="36"/>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38"/>
        <v/>
      </c>
      <c r="Q239" s="11"/>
      <c r="R239" s="11" t="s">
        <v>1625</v>
      </c>
      <c r="S239" s="11" t="s">
        <v>55</v>
      </c>
      <c r="T239" s="11" t="str">
        <f>VLOOKUP(G239,'Sheet 1 (2)'!$H$4:$O$536,8,FALSE)</f>
        <v/>
      </c>
      <c r="U239" s="11" t="str">
        <f t="shared" si="39"/>
        <v/>
      </c>
      <c r="V239" s="11"/>
      <c r="W239" s="11" t="s">
        <v>55</v>
      </c>
      <c r="X239" s="11" t="str">
        <f>VLOOKUP(G239,'Sheet 1 (2)'!$H$4:$Q$536,10,FALSE)</f>
        <v/>
      </c>
      <c r="Y239" s="11" t="str">
        <f t="shared" si="40"/>
        <v/>
      </c>
      <c r="Z239" s="11"/>
      <c r="AA239" s="11" t="s">
        <v>55</v>
      </c>
      <c r="AB239" s="11" t="str">
        <f>VLOOKUP(G239,'Sheet 1 (2)'!$H$4:$S$536,12,FALSE)</f>
        <v/>
      </c>
      <c r="AC239" s="11" t="str">
        <f t="shared" si="41"/>
        <v/>
      </c>
      <c r="AD239" s="11" t="s">
        <v>55</v>
      </c>
      <c r="AE239" s="11" t="str">
        <f>VLOOKUP(G239,'Sheet 1 (2)'!$H$4:$AF$536,25,FALSE)</f>
        <v/>
      </c>
      <c r="AF239" s="11" t="s">
        <v>367</v>
      </c>
      <c r="AG239" s="11" t="str">
        <f t="shared" si="42"/>
        <v/>
      </c>
      <c r="AH239" s="11" t="s">
        <v>55</v>
      </c>
      <c r="AI239" s="11" t="str">
        <f>VLOOKUP(G239,'Sheet 1 (2)'!$H$4:$AG$536,26,FALSE)</f>
        <v>NO</v>
      </c>
      <c r="AJ239" s="11" t="s">
        <v>52</v>
      </c>
      <c r="AK239" s="13" t="s">
        <v>55</v>
      </c>
      <c r="AL239" s="13" t="str">
        <f>VLOOKUP(G239,'Sheet 1 (2)'!$H$4:$AH$536,27,FALSE)</f>
        <v/>
      </c>
      <c r="AM239" s="14" t="s">
        <v>1638</v>
      </c>
      <c r="AN239" s="11">
        <v>1</v>
      </c>
      <c r="AO239" s="11">
        <f t="shared" si="36"/>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38"/>
        <v/>
      </c>
      <c r="Q240" s="11"/>
      <c r="R240" s="11"/>
      <c r="S240" s="11" t="s">
        <v>55</v>
      </c>
      <c r="T240" s="11" t="str">
        <f>VLOOKUP(G240,'Sheet 1 (2)'!$H$4:$O$536,8,FALSE)</f>
        <v/>
      </c>
      <c r="U240" s="11" t="str">
        <f t="shared" si="39"/>
        <v/>
      </c>
      <c r="V240" s="11"/>
      <c r="W240" s="11" t="s">
        <v>55</v>
      </c>
      <c r="X240" s="11" t="str">
        <f>VLOOKUP(G240,'Sheet 1 (2)'!$H$4:$Q$536,10,FALSE)</f>
        <v/>
      </c>
      <c r="Y240" s="11" t="str">
        <f t="shared" si="40"/>
        <v/>
      </c>
      <c r="Z240" s="11"/>
      <c r="AA240" s="11" t="s">
        <v>55</v>
      </c>
      <c r="AB240" s="11" t="str">
        <f>VLOOKUP(G240,'Sheet 1 (2)'!$H$4:$S$536,12,FALSE)</f>
        <v/>
      </c>
      <c r="AC240" s="11" t="str">
        <f t="shared" si="41"/>
        <v/>
      </c>
      <c r="AD240" s="11" t="s">
        <v>55</v>
      </c>
      <c r="AE240" s="11" t="str">
        <f>VLOOKUP(G240,'Sheet 1 (2)'!$H$4:$AF$536,25,FALSE)</f>
        <v/>
      </c>
      <c r="AF240" s="11" t="s">
        <v>367</v>
      </c>
      <c r="AG240" s="11" t="str">
        <f t="shared" si="42"/>
        <v/>
      </c>
      <c r="AH240" s="11" t="s">
        <v>55</v>
      </c>
      <c r="AI240" s="11" t="str">
        <f>VLOOKUP(G240,'Sheet 1 (2)'!$H$4:$AG$536,26,FALSE)</f>
        <v>NO</v>
      </c>
      <c r="AJ240" s="11" t="s">
        <v>52</v>
      </c>
      <c r="AK240" s="13" t="s">
        <v>55</v>
      </c>
      <c r="AL240" s="13" t="str">
        <f>VLOOKUP(G240,'Sheet 1 (2)'!$H$4:$AH$536,27,FALSE)</f>
        <v/>
      </c>
      <c r="AM240" s="14" t="s">
        <v>1638</v>
      </c>
      <c r="AN240" s="11">
        <v>1</v>
      </c>
      <c r="AO240" s="11">
        <f t="shared" si="36"/>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38"/>
        <v/>
      </c>
      <c r="Q241" s="11"/>
      <c r="R241" s="11"/>
      <c r="S241" s="11" t="s">
        <v>55</v>
      </c>
      <c r="T241" s="11" t="str">
        <f>VLOOKUP(G241,'Sheet 1 (2)'!$H$4:$O$536,8,FALSE)</f>
        <v/>
      </c>
      <c r="U241" s="11" t="str">
        <f t="shared" si="39"/>
        <v/>
      </c>
      <c r="V241" s="11"/>
      <c r="W241" s="11" t="s">
        <v>55</v>
      </c>
      <c r="X241" s="11" t="str">
        <f>VLOOKUP(G241,'Sheet 1 (2)'!$H$4:$Q$536,10,FALSE)</f>
        <v/>
      </c>
      <c r="Y241" s="11" t="str">
        <f t="shared" si="40"/>
        <v/>
      </c>
      <c r="Z241" s="11"/>
      <c r="AA241" s="11" t="s">
        <v>55</v>
      </c>
      <c r="AB241" s="11" t="str">
        <f>VLOOKUP(G241,'Sheet 1 (2)'!$H$4:$S$536,12,FALSE)</f>
        <v/>
      </c>
      <c r="AC241" s="11" t="str">
        <f t="shared" si="41"/>
        <v/>
      </c>
      <c r="AD241" s="11" t="s">
        <v>55</v>
      </c>
      <c r="AE241" s="11" t="str">
        <f>VLOOKUP(G241,'Sheet 1 (2)'!$H$4:$AF$536,25,FALSE)</f>
        <v/>
      </c>
      <c r="AF241" s="11" t="s">
        <v>367</v>
      </c>
      <c r="AG241" s="11" t="str">
        <f t="shared" si="42"/>
        <v/>
      </c>
      <c r="AH241" s="11" t="s">
        <v>55</v>
      </c>
      <c r="AI241" s="11" t="str">
        <f>VLOOKUP(G241,'Sheet 1 (2)'!$H$4:$AG$536,26,FALSE)</f>
        <v>NO</v>
      </c>
      <c r="AJ241" s="11" t="s">
        <v>52</v>
      </c>
      <c r="AK241" s="13" t="s">
        <v>55</v>
      </c>
      <c r="AL241" s="13" t="str">
        <f>VLOOKUP(G241,'Sheet 1 (2)'!$H$4:$AH$536,27,FALSE)</f>
        <v/>
      </c>
      <c r="AM241" s="14" t="s">
        <v>1638</v>
      </c>
      <c r="AN241" s="11">
        <v>1</v>
      </c>
      <c r="AO241" s="11">
        <f t="shared" si="36"/>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38"/>
        <v/>
      </c>
      <c r="Q242" s="11"/>
      <c r="R242" s="11" t="s">
        <v>1625</v>
      </c>
      <c r="S242" s="11" t="s">
        <v>55</v>
      </c>
      <c r="T242" s="11" t="str">
        <f>VLOOKUP(G242,'Sheet 1 (2)'!$H$4:$O$536,8,FALSE)</f>
        <v/>
      </c>
      <c r="U242" s="11" t="str">
        <f t="shared" si="39"/>
        <v/>
      </c>
      <c r="V242" s="11"/>
      <c r="W242" s="11" t="s">
        <v>55</v>
      </c>
      <c r="X242" s="11" t="str">
        <f>VLOOKUP(G242,'Sheet 1 (2)'!$H$4:$Q$536,10,FALSE)</f>
        <v/>
      </c>
      <c r="Y242" s="11" t="str">
        <f t="shared" si="40"/>
        <v/>
      </c>
      <c r="Z242" s="11"/>
      <c r="AA242" s="11" t="s">
        <v>55</v>
      </c>
      <c r="AB242" s="11" t="str">
        <f>VLOOKUP(G242,'Sheet 1 (2)'!$H$4:$S$536,12,FALSE)</f>
        <v/>
      </c>
      <c r="AC242" s="11" t="str">
        <f t="shared" si="41"/>
        <v/>
      </c>
      <c r="AD242" s="11" t="s">
        <v>55</v>
      </c>
      <c r="AE242" s="11" t="str">
        <f>VLOOKUP(G242,'Sheet 1 (2)'!$H$4:$AF$536,25,FALSE)</f>
        <v/>
      </c>
      <c r="AF242" s="11" t="s">
        <v>1762</v>
      </c>
      <c r="AG242" s="11" t="str">
        <f t="shared" si="42"/>
        <v/>
      </c>
      <c r="AH242" s="11" t="s">
        <v>55</v>
      </c>
      <c r="AI242" s="11" t="str">
        <f>VLOOKUP(G242,'Sheet 1 (2)'!$H$4:$AG$536,26,FALSE)</f>
        <v>NO</v>
      </c>
      <c r="AJ242" s="11" t="s">
        <v>52</v>
      </c>
      <c r="AK242" s="13" t="s">
        <v>55</v>
      </c>
      <c r="AL242" s="13" t="str">
        <f>VLOOKUP(G242,'Sheet 1 (2)'!$H$4:$AH$536,27,FALSE)</f>
        <v/>
      </c>
      <c r="AM242" s="14" t="s">
        <v>1638</v>
      </c>
      <c r="AN242" s="11">
        <v>1</v>
      </c>
      <c r="AO242" s="11">
        <f t="shared" si="36"/>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38"/>
        <v/>
      </c>
      <c r="Q243" s="11"/>
      <c r="R243" s="11" t="s">
        <v>1625</v>
      </c>
      <c r="S243" s="11" t="s">
        <v>55</v>
      </c>
      <c r="T243" s="11" t="str">
        <f>VLOOKUP(G243,'Sheet 1 (2)'!$H$4:$O$536,8,FALSE)</f>
        <v/>
      </c>
      <c r="U243" s="11" t="str">
        <f t="shared" si="39"/>
        <v/>
      </c>
      <c r="V243" s="11"/>
      <c r="W243" s="11" t="s">
        <v>55</v>
      </c>
      <c r="X243" s="11" t="str">
        <f>VLOOKUP(G243,'Sheet 1 (2)'!$H$4:$Q$536,10,FALSE)</f>
        <v/>
      </c>
      <c r="Y243" s="11" t="str">
        <f t="shared" si="40"/>
        <v/>
      </c>
      <c r="Z243" s="11"/>
      <c r="AA243" s="11" t="s">
        <v>55</v>
      </c>
      <c r="AB243" s="11" t="str">
        <f>VLOOKUP(G243,'Sheet 1 (2)'!$H$4:$S$536,12,FALSE)</f>
        <v/>
      </c>
      <c r="AC243" s="11" t="str">
        <f t="shared" si="41"/>
        <v/>
      </c>
      <c r="AD243" s="11" t="s">
        <v>55</v>
      </c>
      <c r="AE243" s="11" t="str">
        <f>VLOOKUP(G243,'Sheet 1 (2)'!$H$4:$AF$536,25,FALSE)</f>
        <v/>
      </c>
      <c r="AF243" s="11" t="s">
        <v>367</v>
      </c>
      <c r="AG243" s="11" t="str">
        <f t="shared" si="42"/>
        <v/>
      </c>
      <c r="AH243" s="11" t="s">
        <v>55</v>
      </c>
      <c r="AI243" s="11" t="str">
        <f>VLOOKUP(G243,'Sheet 1 (2)'!$H$4:$AG$536,26,FALSE)</f>
        <v>NO</v>
      </c>
      <c r="AJ243" s="11" t="s">
        <v>52</v>
      </c>
      <c r="AK243" s="13" t="s">
        <v>55</v>
      </c>
      <c r="AL243" s="13" t="str">
        <f>VLOOKUP(G243,'Sheet 1 (2)'!$H$4:$AH$536,27,FALSE)</f>
        <v/>
      </c>
      <c r="AM243" s="14" t="s">
        <v>1638</v>
      </c>
      <c r="AN243" s="11">
        <v>1</v>
      </c>
      <c r="AO243" s="11">
        <f t="shared" si="36"/>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38"/>
        <v/>
      </c>
      <c r="Q244" s="11"/>
      <c r="R244" s="11" t="s">
        <v>264</v>
      </c>
      <c r="S244" s="11" t="s">
        <v>55</v>
      </c>
      <c r="T244" s="11" t="str">
        <f>VLOOKUP(G244,'Sheet 1 (2)'!$H$4:$O$536,8,FALSE)</f>
        <v/>
      </c>
      <c r="U244" s="11" t="str">
        <f t="shared" si="39"/>
        <v/>
      </c>
      <c r="V244" s="11" t="s">
        <v>1779</v>
      </c>
      <c r="W244" s="11" t="s">
        <v>55</v>
      </c>
      <c r="X244" s="11" t="str">
        <f>VLOOKUP(G244,'Sheet 1 (2)'!$H$4:$Q$536,10,FALSE)</f>
        <v/>
      </c>
      <c r="Y244" s="11" t="str">
        <f t="shared" si="40"/>
        <v/>
      </c>
      <c r="Z244" s="11" t="s">
        <v>1773</v>
      </c>
      <c r="AA244" s="11" t="s">
        <v>55</v>
      </c>
      <c r="AB244" s="11" t="str">
        <f>VLOOKUP(G244,'Sheet 1 (2)'!$H$4:$S$536,12,FALSE)</f>
        <v/>
      </c>
      <c r="AC244" s="11" t="str">
        <f t="shared" si="41"/>
        <v/>
      </c>
      <c r="AD244" s="11" t="s">
        <v>55</v>
      </c>
      <c r="AE244" s="11" t="str">
        <f>VLOOKUP(G244,'Sheet 1 (2)'!$H$4:$AF$536,25,FALSE)</f>
        <v/>
      </c>
      <c r="AF244" s="11" t="s">
        <v>87</v>
      </c>
      <c r="AG244" s="11" t="str">
        <f t="shared" si="42"/>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44">IF(AK244&lt;&gt;"",AK244,AL244)</f>
        <v>Nos enviarán el código HIS y el porcentaje de crecimiento para el próximo año.</v>
      </c>
      <c r="AN244" s="11">
        <v>1</v>
      </c>
      <c r="AO244" s="11">
        <f t="shared" si="36"/>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38"/>
        <v/>
      </c>
      <c r="Q245" s="11"/>
      <c r="R245" s="11" t="s">
        <v>264</v>
      </c>
      <c r="S245" s="11" t="s">
        <v>55</v>
      </c>
      <c r="T245" s="11" t="str">
        <f>VLOOKUP(G245,'Sheet 1 (2)'!$H$4:$O$536,8,FALSE)</f>
        <v/>
      </c>
      <c r="U245" s="11" t="str">
        <f t="shared" si="39"/>
        <v/>
      </c>
      <c r="V245" s="11" t="s">
        <v>1793</v>
      </c>
      <c r="W245" s="11" t="s">
        <v>55</v>
      </c>
      <c r="X245" s="11" t="str">
        <f>VLOOKUP(G245,'Sheet 1 (2)'!$H$4:$Q$536,10,FALSE)</f>
        <v/>
      </c>
      <c r="Y245" s="11" t="str">
        <f t="shared" si="40"/>
        <v/>
      </c>
      <c r="Z245" s="11" t="s">
        <v>1794</v>
      </c>
      <c r="AA245" s="11" t="s">
        <v>55</v>
      </c>
      <c r="AB245" s="11" t="str">
        <f>VLOOKUP(G245,'Sheet 1 (2)'!$H$4:$S$536,12,FALSE)</f>
        <v/>
      </c>
      <c r="AC245" s="11" t="str">
        <f t="shared" si="41"/>
        <v/>
      </c>
      <c r="AD245" s="11" t="s">
        <v>55</v>
      </c>
      <c r="AE245" s="11" t="str">
        <f>VLOOKUP(G245,'Sheet 1 (2)'!$H$4:$AF$536,25,FALSE)</f>
        <v/>
      </c>
      <c r="AF245" s="11" t="s">
        <v>270</v>
      </c>
      <c r="AG245" s="11" t="str">
        <f t="shared" si="42"/>
        <v/>
      </c>
      <c r="AH245" s="11" t="s">
        <v>55</v>
      </c>
      <c r="AI245" s="11" t="str">
        <f>VLOOKUP(G245,'Sheet 1 (2)'!$H$4:$AG$536,26,FALSE)</f>
        <v>NO</v>
      </c>
      <c r="AJ245" s="11" t="s">
        <v>52</v>
      </c>
      <c r="AK245" s="13" t="s">
        <v>55</v>
      </c>
      <c r="AL245" s="13" t="str">
        <f>VLOOKUP(G245,'Sheet 1 (2)'!$H$4:$AH$536,27,FALSE)</f>
        <v>Consulta. Claridad en el criterio de programación</v>
      </c>
      <c r="AM245" s="11" t="str">
        <f t="shared" si="44"/>
        <v>Consulta. Claridad en el criterio de programación</v>
      </c>
      <c r="AN245" s="11">
        <v>1</v>
      </c>
      <c r="AO245" s="11">
        <f t="shared" si="36"/>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38"/>
        <v/>
      </c>
      <c r="Q246" s="11"/>
      <c r="R246" s="11" t="s">
        <v>264</v>
      </c>
      <c r="S246" s="11" t="s">
        <v>55</v>
      </c>
      <c r="T246" s="11" t="str">
        <f>VLOOKUP(G246,'Sheet 1 (2)'!$H$4:$O$536,8,FALSE)</f>
        <v/>
      </c>
      <c r="U246" s="11" t="str">
        <f t="shared" si="39"/>
        <v/>
      </c>
      <c r="V246" s="11" t="s">
        <v>1793</v>
      </c>
      <c r="W246" s="11" t="s">
        <v>55</v>
      </c>
      <c r="X246" s="11" t="str">
        <f>VLOOKUP(G246,'Sheet 1 (2)'!$H$4:$Q$536,10,FALSE)</f>
        <v/>
      </c>
      <c r="Y246" s="11" t="str">
        <f t="shared" si="40"/>
        <v/>
      </c>
      <c r="Z246" s="11" t="s">
        <v>1809</v>
      </c>
      <c r="AA246" s="11" t="s">
        <v>55</v>
      </c>
      <c r="AB246" s="11" t="str">
        <f>VLOOKUP(G246,'Sheet 1 (2)'!$H$4:$S$536,12,FALSE)</f>
        <v/>
      </c>
      <c r="AC246" s="11" t="str">
        <f t="shared" si="41"/>
        <v/>
      </c>
      <c r="AD246" s="11" t="s">
        <v>55</v>
      </c>
      <c r="AE246" s="11" t="str">
        <f>VLOOKUP(G246,'Sheet 1 (2)'!$H$4:$AF$536,25,FALSE)</f>
        <v/>
      </c>
      <c r="AF246" s="11" t="s">
        <v>120</v>
      </c>
      <c r="AG246" s="11" t="str">
        <f t="shared" si="42"/>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44"/>
        <v>Consulta. Se podría utilizar única fuente de información HIS</v>
      </c>
      <c r="AN246" s="11">
        <v>1</v>
      </c>
      <c r="AO246" s="11">
        <f t="shared" si="36"/>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38"/>
        <v/>
      </c>
      <c r="Q247" s="11"/>
      <c r="R247" s="11" t="s">
        <v>264</v>
      </c>
      <c r="S247" s="11" t="s">
        <v>55</v>
      </c>
      <c r="T247" s="11" t="str">
        <f>VLOOKUP(G247,'Sheet 1 (2)'!$H$4:$O$536,8,FALSE)</f>
        <v/>
      </c>
      <c r="U247" s="11" t="str">
        <f t="shared" si="39"/>
        <v/>
      </c>
      <c r="V247" s="11" t="s">
        <v>1793</v>
      </c>
      <c r="W247" s="11" t="s">
        <v>55</v>
      </c>
      <c r="X247" s="11" t="str">
        <f>VLOOKUP(G247,'Sheet 1 (2)'!$H$4:$Q$536,10,FALSE)</f>
        <v/>
      </c>
      <c r="Y247" s="11" t="str">
        <f t="shared" si="40"/>
        <v/>
      </c>
      <c r="Z247" s="11" t="s">
        <v>1824</v>
      </c>
      <c r="AA247" s="11" t="s">
        <v>55</v>
      </c>
      <c r="AB247" s="11" t="str">
        <f>VLOOKUP(G247,'Sheet 1 (2)'!$H$4:$S$536,12,FALSE)</f>
        <v/>
      </c>
      <c r="AC247" s="11" t="str">
        <f t="shared" si="41"/>
        <v/>
      </c>
      <c r="AD247" s="11" t="s">
        <v>55</v>
      </c>
      <c r="AE247" s="11" t="str">
        <f>VLOOKUP(G247,'Sheet 1 (2)'!$H$4:$AF$536,25,FALSE)</f>
        <v/>
      </c>
      <c r="AF247" s="11" t="s">
        <v>120</v>
      </c>
      <c r="AG247" s="11" t="str">
        <f t="shared" si="42"/>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44"/>
        <v>Consulta. Se podría utilizar única fuente de información HIS</v>
      </c>
      <c r="AN247" s="11">
        <v>1</v>
      </c>
      <c r="AO247" s="11">
        <f t="shared" si="36"/>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38"/>
        <v/>
      </c>
      <c r="Q248" s="11"/>
      <c r="R248" s="11" t="s">
        <v>264</v>
      </c>
      <c r="S248" s="11" t="s">
        <v>55</v>
      </c>
      <c r="T248" s="11" t="str">
        <f>VLOOKUP(G248,'Sheet 1 (2)'!$H$4:$O$536,8,FALSE)</f>
        <v/>
      </c>
      <c r="U248" s="11" t="str">
        <f t="shared" si="39"/>
        <v/>
      </c>
      <c r="V248" s="11" t="s">
        <v>1793</v>
      </c>
      <c r="W248" s="11" t="s">
        <v>55</v>
      </c>
      <c r="X248" s="11" t="str">
        <f>VLOOKUP(G248,'Sheet 1 (2)'!$H$4:$Q$536,10,FALSE)</f>
        <v/>
      </c>
      <c r="Y248" s="11" t="str">
        <f t="shared" si="40"/>
        <v/>
      </c>
      <c r="Z248" s="11" t="s">
        <v>1836</v>
      </c>
      <c r="AA248" s="11" t="s">
        <v>55</v>
      </c>
      <c r="AB248" s="11" t="str">
        <f>VLOOKUP(G248,'Sheet 1 (2)'!$H$4:$S$536,12,FALSE)</f>
        <v/>
      </c>
      <c r="AC248" s="11" t="str">
        <f t="shared" si="41"/>
        <v/>
      </c>
      <c r="AD248" s="11" t="s">
        <v>55</v>
      </c>
      <c r="AE248" s="11" t="str">
        <f>VLOOKUP(G248,'Sheet 1 (2)'!$H$4:$AF$536,25,FALSE)</f>
        <v/>
      </c>
      <c r="AF248" s="11" t="s">
        <v>270</v>
      </c>
      <c r="AG248" s="11" t="str">
        <f t="shared" si="42"/>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44"/>
        <v>Consulta. Se podría utilizar única fuente de información HIS</v>
      </c>
      <c r="AN248" s="11">
        <v>1</v>
      </c>
      <c r="AO248" s="11">
        <f t="shared" si="36"/>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38"/>
        <v/>
      </c>
      <c r="Q249" s="11"/>
      <c r="R249" s="11" t="s">
        <v>264</v>
      </c>
      <c r="S249" s="11" t="s">
        <v>55</v>
      </c>
      <c r="T249" s="11" t="str">
        <f>VLOOKUP(G249,'Sheet 1 (2)'!$H$4:$O$536,8,FALSE)</f>
        <v/>
      </c>
      <c r="U249" s="11" t="str">
        <f t="shared" si="39"/>
        <v/>
      </c>
      <c r="V249" s="11" t="s">
        <v>1793</v>
      </c>
      <c r="W249" s="11" t="s">
        <v>55</v>
      </c>
      <c r="X249" s="11" t="str">
        <f>VLOOKUP(G249,'Sheet 1 (2)'!$H$4:$Q$536,10,FALSE)</f>
        <v/>
      </c>
      <c r="Y249" s="11" t="str">
        <f t="shared" si="40"/>
        <v/>
      </c>
      <c r="Z249" s="11" t="s">
        <v>1853</v>
      </c>
      <c r="AA249" s="11" t="s">
        <v>55</v>
      </c>
      <c r="AB249" s="11" t="str">
        <f>VLOOKUP(G249,'Sheet 1 (2)'!$H$4:$S$536,12,FALSE)</f>
        <v/>
      </c>
      <c r="AC249" s="11" t="str">
        <f t="shared" si="41"/>
        <v/>
      </c>
      <c r="AD249" s="11" t="s">
        <v>55</v>
      </c>
      <c r="AE249" s="11" t="str">
        <f>VLOOKUP(G249,'Sheet 1 (2)'!$H$4:$AF$536,25,FALSE)</f>
        <v/>
      </c>
      <c r="AF249" s="11" t="s">
        <v>120</v>
      </c>
      <c r="AG249" s="11" t="str">
        <f t="shared" si="42"/>
        <v/>
      </c>
      <c r="AH249" s="11" t="s">
        <v>55</v>
      </c>
      <c r="AI249" s="11" t="str">
        <f>VLOOKUP(G249,'Sheet 1 (2)'!$H$4:$AG$536,26,FALSE)</f>
        <v>SI</v>
      </c>
      <c r="AJ249" s="11" t="s">
        <v>82</v>
      </c>
      <c r="AK249" s="13" t="s">
        <v>55</v>
      </c>
      <c r="AL249" s="13" t="str">
        <f>VLOOKUP(G249,'Sheet 1 (2)'!$H$4:$AH$536,27,FALSE)</f>
        <v/>
      </c>
      <c r="AM249" s="11" t="str">
        <f t="shared" si="44"/>
        <v/>
      </c>
      <c r="AN249" s="11">
        <v>1</v>
      </c>
      <c r="AO249" s="11">
        <f t="shared" si="36"/>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38"/>
        <v/>
      </c>
      <c r="Q250" s="11"/>
      <c r="R250" s="11" t="s">
        <v>264</v>
      </c>
      <c r="S250" s="11" t="s">
        <v>55</v>
      </c>
      <c r="T250" s="11" t="str">
        <f>VLOOKUP(G250,'Sheet 1 (2)'!$H$4:$O$536,8,FALSE)</f>
        <v/>
      </c>
      <c r="U250" s="11" t="str">
        <f t="shared" si="39"/>
        <v/>
      </c>
      <c r="V250" s="11" t="s">
        <v>1793</v>
      </c>
      <c r="W250" s="11" t="s">
        <v>55</v>
      </c>
      <c r="X250" s="11" t="str">
        <f>VLOOKUP(G250,'Sheet 1 (2)'!$H$4:$Q$536,10,FALSE)</f>
        <v/>
      </c>
      <c r="Y250" s="11" t="str">
        <f t="shared" si="40"/>
        <v/>
      </c>
      <c r="Z250" s="11" t="s">
        <v>1867</v>
      </c>
      <c r="AA250" s="11" t="s">
        <v>55</v>
      </c>
      <c r="AB250" s="11" t="str">
        <f>VLOOKUP(G250,'Sheet 1 (2)'!$H$4:$S$536,12,FALSE)</f>
        <v/>
      </c>
      <c r="AC250" s="11" t="str">
        <f t="shared" si="41"/>
        <v/>
      </c>
      <c r="AD250" s="11" t="s">
        <v>55</v>
      </c>
      <c r="AE250" s="11" t="str">
        <f>VLOOKUP(G250,'Sheet 1 (2)'!$H$4:$AF$536,25,FALSE)</f>
        <v/>
      </c>
      <c r="AF250" s="11" t="s">
        <v>411</v>
      </c>
      <c r="AG250" s="11" t="str">
        <f t="shared" si="42"/>
        <v/>
      </c>
      <c r="AH250" s="11" t="s">
        <v>55</v>
      </c>
      <c r="AI250" s="11" t="str">
        <f>VLOOKUP(G250,'Sheet 1 (2)'!$H$4:$AG$536,26,FALSE)</f>
        <v>SI</v>
      </c>
      <c r="AJ250" s="11" t="s">
        <v>82</v>
      </c>
      <c r="AK250" s="13" t="s">
        <v>55</v>
      </c>
      <c r="AL250" s="13" t="str">
        <f>VLOOKUP(G250,'Sheet 1 (2)'!$H$4:$AH$536,27,FALSE)</f>
        <v/>
      </c>
      <c r="AM250" s="11" t="str">
        <f t="shared" si="44"/>
        <v/>
      </c>
      <c r="AN250" s="11">
        <v>1</v>
      </c>
      <c r="AO250" s="11">
        <f t="shared" si="36"/>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38"/>
        <v/>
      </c>
      <c r="Q251" s="11"/>
      <c r="R251" s="11" t="s">
        <v>264</v>
      </c>
      <c r="S251" s="11" t="s">
        <v>55</v>
      </c>
      <c r="T251" s="11" t="str">
        <f>VLOOKUP(G251,'Sheet 1 (2)'!$H$4:$O$536,8,FALSE)</f>
        <v/>
      </c>
      <c r="U251" s="11" t="str">
        <f t="shared" si="39"/>
        <v/>
      </c>
      <c r="V251" s="11" t="s">
        <v>1793</v>
      </c>
      <c r="W251" s="11" t="s">
        <v>55</v>
      </c>
      <c r="X251" s="11" t="str">
        <f>VLOOKUP(G251,'Sheet 1 (2)'!$H$4:$Q$536,10,FALSE)</f>
        <v/>
      </c>
      <c r="Y251" s="11" t="str">
        <f t="shared" si="40"/>
        <v/>
      </c>
      <c r="Z251" s="11" t="s">
        <v>1879</v>
      </c>
      <c r="AA251" s="11" t="s">
        <v>55</v>
      </c>
      <c r="AB251" s="11" t="str">
        <f>VLOOKUP(G251,'Sheet 1 (2)'!$H$4:$S$536,12,FALSE)</f>
        <v/>
      </c>
      <c r="AC251" s="11" t="str">
        <f t="shared" si="41"/>
        <v/>
      </c>
      <c r="AD251" s="11" t="s">
        <v>55</v>
      </c>
      <c r="AE251" s="11" t="str">
        <f>VLOOKUP(G251,'Sheet 1 (2)'!$H$4:$AF$536,25,FALSE)</f>
        <v/>
      </c>
      <c r="AF251" s="11" t="s">
        <v>187</v>
      </c>
      <c r="AG251" s="11" t="str">
        <f t="shared" si="42"/>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44"/>
        <v>Consulta. Si en los criterios se detalla la atención a la persona consigno de alarma¿por qué no se considera su código HIS?¿Se tiene la base de zonas endémicas?</v>
      </c>
      <c r="AN251" s="11">
        <v>1</v>
      </c>
      <c r="AO251" s="11">
        <f t="shared" si="36"/>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38"/>
        <v/>
      </c>
      <c r="Q252" s="11"/>
      <c r="R252" s="11" t="s">
        <v>264</v>
      </c>
      <c r="S252" s="11" t="s">
        <v>55</v>
      </c>
      <c r="T252" s="11" t="str">
        <f>VLOOKUP(G252,'Sheet 1 (2)'!$H$4:$O$536,8,FALSE)</f>
        <v/>
      </c>
      <c r="U252" s="11" t="str">
        <f t="shared" si="39"/>
        <v/>
      </c>
      <c r="V252" s="11" t="s">
        <v>1793</v>
      </c>
      <c r="W252" s="11" t="s">
        <v>55</v>
      </c>
      <c r="X252" s="11" t="str">
        <f>VLOOKUP(G252,'Sheet 1 (2)'!$H$4:$Q$536,10,FALSE)</f>
        <v/>
      </c>
      <c r="Y252" s="11" t="str">
        <f t="shared" si="40"/>
        <v/>
      </c>
      <c r="Z252" s="11" t="s">
        <v>1897</v>
      </c>
      <c r="AA252" s="11" t="s">
        <v>55</v>
      </c>
      <c r="AB252" s="11" t="str">
        <f>VLOOKUP(G252,'Sheet 1 (2)'!$H$4:$S$536,12,FALSE)</f>
        <v/>
      </c>
      <c r="AC252" s="11" t="str">
        <f t="shared" si="41"/>
        <v/>
      </c>
      <c r="AD252" s="11" t="s">
        <v>55</v>
      </c>
      <c r="AE252" s="11" t="str">
        <f>VLOOKUP(G252,'Sheet 1 (2)'!$H$4:$AF$536,25,FALSE)</f>
        <v/>
      </c>
      <c r="AF252" s="11" t="s">
        <v>270</v>
      </c>
      <c r="AG252" s="11" t="str">
        <f t="shared" si="42"/>
        <v/>
      </c>
      <c r="AH252" s="11" t="s">
        <v>55</v>
      </c>
      <c r="AI252" s="11" t="str">
        <f>VLOOKUP(G252,'Sheet 1 (2)'!$H$4:$AG$536,26,FALSE)</f>
        <v>SI</v>
      </c>
      <c r="AJ252" s="11" t="s">
        <v>82</v>
      </c>
      <c r="AK252" s="13" t="s">
        <v>55</v>
      </c>
      <c r="AL252" s="13" t="str">
        <f>VLOOKUP(G252,'Sheet 1 (2)'!$H$4:$AH$536,27,FALSE)</f>
        <v/>
      </c>
      <c r="AM252" s="11" t="str">
        <f t="shared" si="44"/>
        <v/>
      </c>
      <c r="AN252" s="11">
        <v>1</v>
      </c>
      <c r="AO252" s="11">
        <f t="shared" si="36"/>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38"/>
        <v/>
      </c>
      <c r="Q253" s="11"/>
      <c r="R253" s="11" t="s">
        <v>264</v>
      </c>
      <c r="S253" s="11" t="s">
        <v>55</v>
      </c>
      <c r="T253" s="11" t="str">
        <f>VLOOKUP(G253,'Sheet 1 (2)'!$H$4:$O$536,8,FALSE)</f>
        <v/>
      </c>
      <c r="U253" s="11" t="str">
        <f t="shared" si="39"/>
        <v/>
      </c>
      <c r="V253" s="11" t="s">
        <v>1793</v>
      </c>
      <c r="W253" s="11" t="s">
        <v>55</v>
      </c>
      <c r="X253" s="11" t="str">
        <f>VLOOKUP(G253,'Sheet 1 (2)'!$H$4:$Q$536,10,FALSE)</f>
        <v/>
      </c>
      <c r="Y253" s="11" t="str">
        <f t="shared" si="40"/>
        <v/>
      </c>
      <c r="Z253" s="11" t="s">
        <v>1907</v>
      </c>
      <c r="AA253" s="11" t="s">
        <v>55</v>
      </c>
      <c r="AB253" s="11" t="str">
        <f>VLOOKUP(G253,'Sheet 1 (2)'!$H$4:$S$536,12,FALSE)</f>
        <v/>
      </c>
      <c r="AC253" s="11" t="str">
        <f t="shared" si="41"/>
        <v/>
      </c>
      <c r="AD253" s="11" t="s">
        <v>55</v>
      </c>
      <c r="AE253" s="11" t="str">
        <f>VLOOKUP(G253,'Sheet 1 (2)'!$H$4:$AF$536,25,FALSE)</f>
        <v/>
      </c>
      <c r="AF253" s="11" t="s">
        <v>1910</v>
      </c>
      <c r="AG253" s="11" t="str">
        <f t="shared" si="42"/>
        <v/>
      </c>
      <c r="AH253" s="11" t="s">
        <v>55</v>
      </c>
      <c r="AI253" s="11" t="str">
        <f>VLOOKUP(G253,'Sheet 1 (2)'!$H$4:$AG$536,26,FALSE)</f>
        <v>SI</v>
      </c>
      <c r="AJ253" s="11" t="s">
        <v>82</v>
      </c>
      <c r="AK253" s="13" t="s">
        <v>55</v>
      </c>
      <c r="AL253" s="13" t="str">
        <f>VLOOKUP(G253,'Sheet 1 (2)'!$H$4:$AH$536,27,FALSE)</f>
        <v/>
      </c>
      <c r="AM253" s="11" t="str">
        <f t="shared" si="44"/>
        <v/>
      </c>
      <c r="AN253" s="11">
        <v>1</v>
      </c>
      <c r="AO253" s="11">
        <f t="shared" si="36"/>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38"/>
        <v/>
      </c>
      <c r="Q254" s="11"/>
      <c r="R254" s="11" t="s">
        <v>264</v>
      </c>
      <c r="S254" s="11" t="s">
        <v>55</v>
      </c>
      <c r="T254" s="11" t="str">
        <f>VLOOKUP(G254,'Sheet 1 (2)'!$H$4:$O$536,8,FALSE)</f>
        <v/>
      </c>
      <c r="U254" s="11" t="str">
        <f t="shared" si="39"/>
        <v/>
      </c>
      <c r="V254" s="11" t="s">
        <v>1793</v>
      </c>
      <c r="W254" s="11" t="s">
        <v>55</v>
      </c>
      <c r="X254" s="11" t="str">
        <f>VLOOKUP(G254,'Sheet 1 (2)'!$H$4:$Q$536,10,FALSE)</f>
        <v/>
      </c>
      <c r="Y254" s="11" t="str">
        <f t="shared" si="40"/>
        <v/>
      </c>
      <c r="Z254" s="11" t="s">
        <v>1919</v>
      </c>
      <c r="AA254" s="11" t="s">
        <v>55</v>
      </c>
      <c r="AB254" s="11" t="str">
        <f>VLOOKUP(G254,'Sheet 1 (2)'!$H$4:$S$536,12,FALSE)</f>
        <v/>
      </c>
      <c r="AC254" s="11" t="str">
        <f t="shared" si="41"/>
        <v/>
      </c>
      <c r="AD254" s="11" t="s">
        <v>55</v>
      </c>
      <c r="AE254" s="11" t="str">
        <f>VLOOKUP(G254,'Sheet 1 (2)'!$H$4:$AF$536,25,FALSE)</f>
        <v/>
      </c>
      <c r="AF254" s="11" t="s">
        <v>187</v>
      </c>
      <c r="AG254" s="11" t="str">
        <f t="shared" si="42"/>
        <v/>
      </c>
      <c r="AH254" s="11" t="s">
        <v>55</v>
      </c>
      <c r="AI254" s="11" t="str">
        <f>VLOOKUP(G254,'Sheet 1 (2)'!$H$4:$AG$536,26,FALSE)</f>
        <v>SI</v>
      </c>
      <c r="AJ254" s="11" t="s">
        <v>82</v>
      </c>
      <c r="AK254" s="13" t="s">
        <v>55</v>
      </c>
      <c r="AL254" s="13" t="str">
        <f>VLOOKUP(G254,'Sheet 1 (2)'!$H$4:$AH$536,27,FALSE)</f>
        <v/>
      </c>
      <c r="AM254" s="11" t="str">
        <f t="shared" si="44"/>
        <v/>
      </c>
      <c r="AN254" s="11">
        <v>1</v>
      </c>
      <c r="AO254" s="11">
        <f t="shared" si="36"/>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38"/>
        <v/>
      </c>
      <c r="Q255" s="11"/>
      <c r="R255" s="11" t="s">
        <v>264</v>
      </c>
      <c r="S255" s="11" t="s">
        <v>55</v>
      </c>
      <c r="T255" s="11" t="str">
        <f>VLOOKUP(G255,'Sheet 1 (2)'!$H$4:$O$536,8,FALSE)</f>
        <v/>
      </c>
      <c r="U255" s="11" t="str">
        <f t="shared" si="39"/>
        <v/>
      </c>
      <c r="V255" s="11" t="s">
        <v>1793</v>
      </c>
      <c r="W255" s="11" t="s">
        <v>55</v>
      </c>
      <c r="X255" s="11" t="str">
        <f>VLOOKUP(G255,'Sheet 1 (2)'!$H$4:$Q$536,10,FALSE)</f>
        <v/>
      </c>
      <c r="Y255" s="11" t="str">
        <f t="shared" si="40"/>
        <v/>
      </c>
      <c r="Z255" s="11" t="s">
        <v>1930</v>
      </c>
      <c r="AA255" s="11" t="s">
        <v>55</v>
      </c>
      <c r="AB255" s="11" t="str">
        <f>VLOOKUP(G255,'Sheet 1 (2)'!$H$4:$S$536,12,FALSE)</f>
        <v/>
      </c>
      <c r="AC255" s="11" t="str">
        <f t="shared" si="41"/>
        <v/>
      </c>
      <c r="AD255" s="11" t="s">
        <v>55</v>
      </c>
      <c r="AE255" s="11" t="str">
        <f>VLOOKUP(G255,'Sheet 1 (2)'!$H$4:$AF$536,25,FALSE)</f>
        <v/>
      </c>
      <c r="AF255" s="11" t="s">
        <v>120</v>
      </c>
      <c r="AG255" s="11" t="str">
        <f t="shared" si="42"/>
        <v/>
      </c>
      <c r="AH255" s="11" t="s">
        <v>55</v>
      </c>
      <c r="AI255" s="11" t="str">
        <f>VLOOKUP(G255,'Sheet 1 (2)'!$H$4:$AG$536,26,FALSE)</f>
        <v>SI</v>
      </c>
      <c r="AJ255" s="11" t="s">
        <v>82</v>
      </c>
      <c r="AK255" s="13" t="s">
        <v>55</v>
      </c>
      <c r="AL255" s="13" t="str">
        <f>VLOOKUP(G255,'Sheet 1 (2)'!$H$4:$AH$536,27,FALSE)</f>
        <v/>
      </c>
      <c r="AM255" s="11" t="str">
        <f t="shared" si="44"/>
        <v/>
      </c>
      <c r="AN255" s="11">
        <v>1</v>
      </c>
      <c r="AO255" s="11">
        <f t="shared" si="36"/>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38"/>
        <v/>
      </c>
      <c r="Q256" s="11"/>
      <c r="R256" s="11" t="s">
        <v>264</v>
      </c>
      <c r="S256" s="11" t="s">
        <v>55</v>
      </c>
      <c r="T256" s="11" t="str">
        <f>VLOOKUP(G256,'Sheet 1 (2)'!$H$4:$O$536,8,FALSE)</f>
        <v/>
      </c>
      <c r="U256" s="11" t="str">
        <f t="shared" si="39"/>
        <v/>
      </c>
      <c r="V256" s="11" t="s">
        <v>1793</v>
      </c>
      <c r="W256" s="11" t="s">
        <v>55</v>
      </c>
      <c r="X256" s="11" t="str">
        <f>VLOOKUP(G256,'Sheet 1 (2)'!$H$4:$Q$536,10,FALSE)</f>
        <v/>
      </c>
      <c r="Y256" s="11" t="str">
        <f t="shared" si="40"/>
        <v/>
      </c>
      <c r="Z256" s="11" t="s">
        <v>1943</v>
      </c>
      <c r="AA256" s="11" t="s">
        <v>55</v>
      </c>
      <c r="AB256" s="11" t="str">
        <f>VLOOKUP(G256,'Sheet 1 (2)'!$H$4:$S$536,12,FALSE)</f>
        <v/>
      </c>
      <c r="AC256" s="11" t="str">
        <f t="shared" si="41"/>
        <v/>
      </c>
      <c r="AD256" s="11" t="s">
        <v>55</v>
      </c>
      <c r="AE256" s="11" t="str">
        <f>VLOOKUP(G256,'Sheet 1 (2)'!$H$4:$AF$536,25,FALSE)</f>
        <v/>
      </c>
      <c r="AF256" s="11" t="s">
        <v>120</v>
      </c>
      <c r="AG256" s="11" t="str">
        <f t="shared" si="42"/>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44"/>
        <v>Consulta. Qué información será considerada HIS o RENIEC.</v>
      </c>
      <c r="AN256" s="11">
        <v>1</v>
      </c>
      <c r="AO256" s="11">
        <f t="shared" si="36"/>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38"/>
        <v/>
      </c>
      <c r="Q257" s="11"/>
      <c r="R257" s="11" t="s">
        <v>264</v>
      </c>
      <c r="S257" s="11" t="s">
        <v>55</v>
      </c>
      <c r="T257" s="11" t="str">
        <f>VLOOKUP(G257,'Sheet 1 (2)'!$H$4:$O$536,8,FALSE)</f>
        <v/>
      </c>
      <c r="U257" s="11" t="str">
        <f t="shared" si="39"/>
        <v/>
      </c>
      <c r="V257" s="11" t="s">
        <v>1793</v>
      </c>
      <c r="W257" s="11" t="s">
        <v>55</v>
      </c>
      <c r="X257" s="11" t="str">
        <f>VLOOKUP(G257,'Sheet 1 (2)'!$H$4:$Q$536,10,FALSE)</f>
        <v/>
      </c>
      <c r="Y257" s="11" t="str">
        <f t="shared" si="40"/>
        <v/>
      </c>
      <c r="Z257" s="11" t="s">
        <v>1962</v>
      </c>
      <c r="AA257" s="11" t="s">
        <v>55</v>
      </c>
      <c r="AB257" s="11" t="str">
        <f>VLOOKUP(G257,'Sheet 1 (2)'!$H$4:$S$536,12,FALSE)</f>
        <v/>
      </c>
      <c r="AC257" s="11" t="str">
        <f t="shared" si="41"/>
        <v/>
      </c>
      <c r="AD257" s="11" t="s">
        <v>55</v>
      </c>
      <c r="AE257" s="11" t="str">
        <f>VLOOKUP(G257,'Sheet 1 (2)'!$H$4:$AF$536,25,FALSE)</f>
        <v/>
      </c>
      <c r="AF257" s="11" t="s">
        <v>1269</v>
      </c>
      <c r="AG257" s="11" t="str">
        <f t="shared" si="42"/>
        <v/>
      </c>
      <c r="AH257" s="11" t="s">
        <v>55</v>
      </c>
      <c r="AI257" s="11" t="str">
        <f>VLOOKUP(G257,'Sheet 1 (2)'!$H$4:$AG$536,26,FALSE)</f>
        <v>SI</v>
      </c>
      <c r="AJ257" s="11" t="s">
        <v>82</v>
      </c>
      <c r="AK257" s="13" t="s">
        <v>55</v>
      </c>
      <c r="AL257" s="13" t="str">
        <f>VLOOKUP(G257,'Sheet 1 (2)'!$H$4:$AH$536,27,FALSE)</f>
        <v/>
      </c>
      <c r="AM257" s="11" t="str">
        <f t="shared" si="44"/>
        <v/>
      </c>
      <c r="AN257" s="11">
        <v>1</v>
      </c>
      <c r="AO257" s="11">
        <f t="shared" si="36"/>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38"/>
        <v/>
      </c>
      <c r="Q258" s="11"/>
      <c r="R258" s="11" t="s">
        <v>264</v>
      </c>
      <c r="S258" s="11" t="s">
        <v>55</v>
      </c>
      <c r="T258" s="11" t="str">
        <f>VLOOKUP(G258,'Sheet 1 (2)'!$H$4:$O$536,8,FALSE)</f>
        <v/>
      </c>
      <c r="U258" s="11" t="str">
        <f t="shared" si="39"/>
        <v/>
      </c>
      <c r="V258" s="11" t="s">
        <v>1793</v>
      </c>
      <c r="W258" s="11" t="s">
        <v>55</v>
      </c>
      <c r="X258" s="11" t="str">
        <f>VLOOKUP(G258,'Sheet 1 (2)'!$H$4:$Q$536,10,FALSE)</f>
        <v/>
      </c>
      <c r="Y258" s="11" t="str">
        <f t="shared" si="40"/>
        <v/>
      </c>
      <c r="Z258" s="11" t="s">
        <v>1979</v>
      </c>
      <c r="AA258" s="11" t="s">
        <v>55</v>
      </c>
      <c r="AB258" s="11" t="str">
        <f>VLOOKUP(G258,'Sheet 1 (2)'!$H$4:$S$536,12,FALSE)</f>
        <v/>
      </c>
      <c r="AC258" s="11" t="str">
        <f t="shared" si="41"/>
        <v/>
      </c>
      <c r="AD258" s="11" t="s">
        <v>55</v>
      </c>
      <c r="AE258" s="11" t="str">
        <f>VLOOKUP(G258,'Sheet 1 (2)'!$H$4:$AF$536,25,FALSE)</f>
        <v/>
      </c>
      <c r="AF258" s="11" t="s">
        <v>270</v>
      </c>
      <c r="AG258" s="11" t="str">
        <f t="shared" si="42"/>
        <v/>
      </c>
      <c r="AH258" s="11" t="s">
        <v>55</v>
      </c>
      <c r="AI258" s="11" t="str">
        <f>VLOOKUP(G258,'Sheet 1 (2)'!$H$4:$AG$536,26,FALSE)</f>
        <v>SI</v>
      </c>
      <c r="AJ258" s="11" t="s">
        <v>82</v>
      </c>
      <c r="AK258" s="13" t="s">
        <v>55</v>
      </c>
      <c r="AL258" s="13" t="str">
        <f>VLOOKUP(G258,'Sheet 1 (2)'!$H$4:$AH$536,27,FALSE)</f>
        <v/>
      </c>
      <c r="AM258" s="11" t="str">
        <f t="shared" si="44"/>
        <v/>
      </c>
      <c r="AN258" s="11">
        <v>1</v>
      </c>
      <c r="AO258" s="11">
        <f t="shared" ref="AO258:AO321" si="45">+IF(AJ258="SI",1,0)</f>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38"/>
        <v/>
      </c>
      <c r="Q259" s="11"/>
      <c r="R259" s="11" t="s">
        <v>264</v>
      </c>
      <c r="S259" s="11" t="s">
        <v>55</v>
      </c>
      <c r="T259" s="11" t="str">
        <f>VLOOKUP(G259,'Sheet 1 (2)'!$H$4:$O$536,8,FALSE)</f>
        <v/>
      </c>
      <c r="U259" s="11" t="str">
        <f t="shared" si="39"/>
        <v/>
      </c>
      <c r="V259" s="11" t="s">
        <v>1793</v>
      </c>
      <c r="W259" s="11" t="s">
        <v>55</v>
      </c>
      <c r="X259" s="11" t="str">
        <f>VLOOKUP(G259,'Sheet 1 (2)'!$H$4:$Q$536,10,FALSE)</f>
        <v/>
      </c>
      <c r="Y259" s="11" t="str">
        <f t="shared" si="40"/>
        <v/>
      </c>
      <c r="Z259" s="11" t="s">
        <v>1998</v>
      </c>
      <c r="AA259" s="11" t="s">
        <v>55</v>
      </c>
      <c r="AB259" s="11" t="str">
        <f>VLOOKUP(G259,'Sheet 1 (2)'!$H$4:$S$536,12,FALSE)</f>
        <v/>
      </c>
      <c r="AC259" s="11" t="str">
        <f t="shared" si="41"/>
        <v/>
      </c>
      <c r="AD259" s="11" t="s">
        <v>55</v>
      </c>
      <c r="AE259" s="11" t="str">
        <f>VLOOKUP(G259,'Sheet 1 (2)'!$H$4:$AF$536,25,FALSE)</f>
        <v/>
      </c>
      <c r="AF259" s="11" t="s">
        <v>120</v>
      </c>
      <c r="AG259" s="11" t="str">
        <f t="shared" si="42"/>
        <v/>
      </c>
      <c r="AH259" s="11" t="s">
        <v>55</v>
      </c>
      <c r="AI259" s="11" t="str">
        <f>VLOOKUP(G259,'Sheet 1 (2)'!$H$4:$AG$536,26,FALSE)</f>
        <v>SI</v>
      </c>
      <c r="AJ259" s="11" t="s">
        <v>82</v>
      </c>
      <c r="AK259" s="13" t="s">
        <v>55</v>
      </c>
      <c r="AL259" s="13" t="str">
        <f>VLOOKUP(G259,'Sheet 1 (2)'!$H$4:$AH$536,27,FALSE)</f>
        <v/>
      </c>
      <c r="AM259" s="11" t="str">
        <f t="shared" si="44"/>
        <v/>
      </c>
      <c r="AN259" s="11">
        <v>1</v>
      </c>
      <c r="AO259" s="11">
        <f t="shared" si="4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38"/>
        <v/>
      </c>
      <c r="Q260" s="11"/>
      <c r="R260" s="11" t="s">
        <v>264</v>
      </c>
      <c r="S260" s="11" t="s">
        <v>55</v>
      </c>
      <c r="T260" s="11" t="str">
        <f>VLOOKUP(G260,'Sheet 1 (2)'!$H$4:$O$536,8,FALSE)</f>
        <v/>
      </c>
      <c r="U260" s="11" t="str">
        <f t="shared" si="39"/>
        <v/>
      </c>
      <c r="V260" s="11" t="s">
        <v>1793</v>
      </c>
      <c r="W260" s="11" t="s">
        <v>55</v>
      </c>
      <c r="X260" s="11" t="str">
        <f>VLOOKUP(G260,'Sheet 1 (2)'!$H$4:$Q$536,10,FALSE)</f>
        <v/>
      </c>
      <c r="Y260" s="11" t="str">
        <f t="shared" si="40"/>
        <v/>
      </c>
      <c r="Z260" s="11" t="s">
        <v>2018</v>
      </c>
      <c r="AA260" s="11" t="s">
        <v>55</v>
      </c>
      <c r="AB260" s="11" t="str">
        <f>VLOOKUP(G260,'Sheet 1 (2)'!$H$4:$S$536,12,FALSE)</f>
        <v/>
      </c>
      <c r="AC260" s="11" t="str">
        <f t="shared" si="41"/>
        <v/>
      </c>
      <c r="AD260" s="11" t="s">
        <v>55</v>
      </c>
      <c r="AE260" s="11" t="str">
        <f>VLOOKUP(G260,'Sheet 1 (2)'!$H$4:$AF$536,25,FALSE)</f>
        <v/>
      </c>
      <c r="AF260" s="11" t="s">
        <v>187</v>
      </c>
      <c r="AG260" s="11" t="str">
        <f t="shared" si="42"/>
        <v/>
      </c>
      <c r="AH260" s="11" t="s">
        <v>55</v>
      </c>
      <c r="AI260" s="11" t="str">
        <f>VLOOKUP(G260,'Sheet 1 (2)'!$H$4:$AG$536,26,FALSE)</f>
        <v>SI</v>
      </c>
      <c r="AJ260" s="11" t="s">
        <v>82</v>
      </c>
      <c r="AK260" s="13" t="s">
        <v>55</v>
      </c>
      <c r="AL260" s="13" t="str">
        <f>VLOOKUP(G260,'Sheet 1 (2)'!$H$4:$AH$536,27,FALSE)</f>
        <v/>
      </c>
      <c r="AM260" s="11" t="str">
        <f t="shared" si="44"/>
        <v/>
      </c>
      <c r="AN260" s="11">
        <v>1</v>
      </c>
      <c r="AO260" s="11">
        <f t="shared" si="4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38"/>
        <v/>
      </c>
      <c r="Q261" s="11"/>
      <c r="R261" s="11" t="s">
        <v>264</v>
      </c>
      <c r="S261" s="11" t="s">
        <v>55</v>
      </c>
      <c r="T261" s="11" t="str">
        <f>VLOOKUP(G261,'Sheet 1 (2)'!$H$4:$O$536,8,FALSE)</f>
        <v/>
      </c>
      <c r="U261" s="11" t="str">
        <f t="shared" si="39"/>
        <v/>
      </c>
      <c r="V261" s="11" t="s">
        <v>1793</v>
      </c>
      <c r="W261" s="11" t="s">
        <v>55</v>
      </c>
      <c r="X261" s="11" t="str">
        <f>VLOOKUP(G261,'Sheet 1 (2)'!$H$4:$Q$536,10,FALSE)</f>
        <v/>
      </c>
      <c r="Y261" s="11" t="str">
        <f t="shared" si="40"/>
        <v/>
      </c>
      <c r="Z261" s="11" t="s">
        <v>2036</v>
      </c>
      <c r="AA261" s="11" t="s">
        <v>55</v>
      </c>
      <c r="AB261" s="11" t="str">
        <f>VLOOKUP(G261,'Sheet 1 (2)'!$H$4:$S$536,12,FALSE)</f>
        <v/>
      </c>
      <c r="AC261" s="11" t="str">
        <f t="shared" si="41"/>
        <v/>
      </c>
      <c r="AD261" s="11" t="s">
        <v>55</v>
      </c>
      <c r="AE261" s="11" t="str">
        <f>VLOOKUP(G261,'Sheet 1 (2)'!$H$4:$AF$536,25,FALSE)</f>
        <v/>
      </c>
      <c r="AF261" s="11" t="s">
        <v>187</v>
      </c>
      <c r="AG261" s="11" t="str">
        <f t="shared" si="42"/>
        <v/>
      </c>
      <c r="AH261" s="11" t="s">
        <v>55</v>
      </c>
      <c r="AI261" s="11" t="str">
        <f>VLOOKUP(G261,'Sheet 1 (2)'!$H$4:$AG$536,26,FALSE)</f>
        <v>SI</v>
      </c>
      <c r="AJ261" s="11" t="s">
        <v>82</v>
      </c>
      <c r="AK261" s="13" t="s">
        <v>55</v>
      </c>
      <c r="AL261" s="13" t="str">
        <f>VLOOKUP(G261,'Sheet 1 (2)'!$H$4:$AH$536,27,FALSE)</f>
        <v/>
      </c>
      <c r="AM261" s="11" t="str">
        <f t="shared" si="44"/>
        <v/>
      </c>
      <c r="AN261" s="11">
        <v>1</v>
      </c>
      <c r="AO261" s="11">
        <f t="shared" si="4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38"/>
        <v/>
      </c>
      <c r="Q262" s="11"/>
      <c r="R262" s="11" t="s">
        <v>264</v>
      </c>
      <c r="S262" s="11" t="s">
        <v>55</v>
      </c>
      <c r="T262" s="11" t="str">
        <f>VLOOKUP(G262,'Sheet 1 (2)'!$H$4:$O$536,8,FALSE)</f>
        <v/>
      </c>
      <c r="U262" s="11" t="str">
        <f t="shared" si="39"/>
        <v/>
      </c>
      <c r="V262" s="11" t="s">
        <v>1793</v>
      </c>
      <c r="W262" s="11" t="s">
        <v>55</v>
      </c>
      <c r="X262" s="11" t="str">
        <f>VLOOKUP(G262,'Sheet 1 (2)'!$H$4:$Q$536,10,FALSE)</f>
        <v/>
      </c>
      <c r="Y262" s="11" t="str">
        <f t="shared" si="40"/>
        <v/>
      </c>
      <c r="Z262" s="11" t="s">
        <v>2050</v>
      </c>
      <c r="AA262" s="11" t="s">
        <v>55</v>
      </c>
      <c r="AB262" s="11" t="str">
        <f>VLOOKUP(G262,'Sheet 1 (2)'!$H$4:$S$536,12,FALSE)</f>
        <v/>
      </c>
      <c r="AC262" s="11" t="str">
        <f t="shared" si="41"/>
        <v/>
      </c>
      <c r="AD262" s="11" t="s">
        <v>55</v>
      </c>
      <c r="AE262" s="11" t="str">
        <f>VLOOKUP(G262,'Sheet 1 (2)'!$H$4:$AF$536,25,FALSE)</f>
        <v/>
      </c>
      <c r="AF262" s="11" t="s">
        <v>270</v>
      </c>
      <c r="AG262" s="11" t="str">
        <f t="shared" si="42"/>
        <v/>
      </c>
      <c r="AH262" s="11" t="s">
        <v>55</v>
      </c>
      <c r="AI262" s="11" t="str">
        <f>VLOOKUP(G262,'Sheet 1 (2)'!$H$4:$AG$536,26,FALSE)</f>
        <v>SI</v>
      </c>
      <c r="AJ262" s="11" t="s">
        <v>82</v>
      </c>
      <c r="AK262" s="13" t="s">
        <v>55</v>
      </c>
      <c r="AL262" s="13" t="str">
        <f>VLOOKUP(G262,'Sheet 1 (2)'!$H$4:$AH$536,27,FALSE)</f>
        <v/>
      </c>
      <c r="AM262" s="11" t="str">
        <f t="shared" si="44"/>
        <v/>
      </c>
      <c r="AN262" s="11">
        <v>1</v>
      </c>
      <c r="AO262" s="11">
        <f t="shared" si="4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38"/>
        <v/>
      </c>
      <c r="Q263" s="11"/>
      <c r="R263" s="11" t="s">
        <v>264</v>
      </c>
      <c r="S263" s="11" t="s">
        <v>55</v>
      </c>
      <c r="T263" s="11" t="str">
        <f>VLOOKUP(G263,'Sheet 1 (2)'!$H$4:$O$536,8,FALSE)</f>
        <v/>
      </c>
      <c r="U263" s="11" t="str">
        <f t="shared" si="39"/>
        <v/>
      </c>
      <c r="V263" s="11" t="s">
        <v>1793</v>
      </c>
      <c r="W263" s="11" t="s">
        <v>55</v>
      </c>
      <c r="X263" s="11" t="str">
        <f>VLOOKUP(G263,'Sheet 1 (2)'!$H$4:$Q$536,10,FALSE)</f>
        <v/>
      </c>
      <c r="Y263" s="11" t="str">
        <f t="shared" si="40"/>
        <v/>
      </c>
      <c r="Z263" s="11" t="s">
        <v>2071</v>
      </c>
      <c r="AA263" s="11" t="s">
        <v>55</v>
      </c>
      <c r="AB263" s="11" t="str">
        <f>VLOOKUP(G263,'Sheet 1 (2)'!$H$4:$S$536,12,FALSE)</f>
        <v/>
      </c>
      <c r="AC263" s="11" t="str">
        <f t="shared" si="41"/>
        <v/>
      </c>
      <c r="AD263" s="11" t="s">
        <v>55</v>
      </c>
      <c r="AE263" s="11" t="str">
        <f>VLOOKUP(G263,'Sheet 1 (2)'!$H$4:$AF$536,25,FALSE)</f>
        <v/>
      </c>
      <c r="AF263" s="11" t="s">
        <v>1269</v>
      </c>
      <c r="AG263" s="11" t="str">
        <f t="shared" si="42"/>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44"/>
        <v>Consulta. ¿Cómo se identifica a las mujeres gestantes procedentes de área chagásica?</v>
      </c>
      <c r="AN263" s="11">
        <v>1</v>
      </c>
      <c r="AO263" s="11">
        <f t="shared" si="4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38"/>
        <v/>
      </c>
      <c r="Q264" s="11"/>
      <c r="R264" s="11" t="s">
        <v>264</v>
      </c>
      <c r="S264" s="11" t="s">
        <v>55</v>
      </c>
      <c r="T264" s="11" t="str">
        <f>VLOOKUP(G264,'Sheet 1 (2)'!$H$4:$O$536,8,FALSE)</f>
        <v/>
      </c>
      <c r="U264" s="11" t="str">
        <f t="shared" si="39"/>
        <v/>
      </c>
      <c r="V264" s="11" t="s">
        <v>1793</v>
      </c>
      <c r="W264" s="11" t="s">
        <v>55</v>
      </c>
      <c r="X264" s="11" t="str">
        <f>VLOOKUP(G264,'Sheet 1 (2)'!$H$4:$Q$536,10,FALSE)</f>
        <v/>
      </c>
      <c r="Y264" s="11" t="str">
        <f t="shared" si="40"/>
        <v/>
      </c>
      <c r="Z264" s="11" t="s">
        <v>2097</v>
      </c>
      <c r="AA264" s="11" t="s">
        <v>55</v>
      </c>
      <c r="AB264" s="11" t="str">
        <f>VLOOKUP(G264,'Sheet 1 (2)'!$H$4:$S$536,12,FALSE)</f>
        <v/>
      </c>
      <c r="AC264" s="11" t="str">
        <f t="shared" si="41"/>
        <v/>
      </c>
      <c r="AD264" s="11" t="s">
        <v>55</v>
      </c>
      <c r="AE264" s="11" t="str">
        <f>VLOOKUP(G264,'Sheet 1 (2)'!$H$4:$AF$536,25,FALSE)</f>
        <v/>
      </c>
      <c r="AF264" s="11" t="s">
        <v>2102</v>
      </c>
      <c r="AG264" s="11" t="str">
        <f t="shared" si="42"/>
        <v/>
      </c>
      <c r="AH264" s="11" t="s">
        <v>55</v>
      </c>
      <c r="AI264" s="11" t="str">
        <f>VLOOKUP(G264,'Sheet 1 (2)'!$H$4:$AG$536,26,FALSE)</f>
        <v>SI</v>
      </c>
      <c r="AJ264" s="11" t="s">
        <v>82</v>
      </c>
      <c r="AK264" s="13" t="s">
        <v>55</v>
      </c>
      <c r="AL264" s="13" t="str">
        <f>VLOOKUP(G264,'Sheet 1 (2)'!$H$4:$AH$536,27,FALSE)</f>
        <v/>
      </c>
      <c r="AM264" s="11" t="str">
        <f t="shared" si="44"/>
        <v/>
      </c>
      <c r="AN264" s="11">
        <v>1</v>
      </c>
      <c r="AO264" s="11">
        <f t="shared" si="4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38"/>
        <v/>
      </c>
      <c r="Q265" s="11"/>
      <c r="R265" s="11" t="s">
        <v>264</v>
      </c>
      <c r="S265" s="11" t="s">
        <v>55</v>
      </c>
      <c r="T265" s="11" t="str">
        <f>VLOOKUP(G265,'Sheet 1 (2)'!$H$4:$O$536,8,FALSE)</f>
        <v/>
      </c>
      <c r="U265" s="11" t="str">
        <f t="shared" si="39"/>
        <v/>
      </c>
      <c r="V265" s="11" t="s">
        <v>1793</v>
      </c>
      <c r="W265" s="11" t="s">
        <v>55</v>
      </c>
      <c r="X265" s="11" t="str">
        <f>VLOOKUP(G265,'Sheet 1 (2)'!$H$4:$Q$536,10,FALSE)</f>
        <v/>
      </c>
      <c r="Y265" s="11" t="str">
        <f t="shared" si="40"/>
        <v/>
      </c>
      <c r="Z265" s="11" t="s">
        <v>2127</v>
      </c>
      <c r="AA265" s="11" t="s">
        <v>55</v>
      </c>
      <c r="AB265" s="11" t="str">
        <f>VLOOKUP(G265,'Sheet 1 (2)'!$H$4:$S$536,12,FALSE)</f>
        <v/>
      </c>
      <c r="AC265" s="11" t="str">
        <f t="shared" si="41"/>
        <v/>
      </c>
      <c r="AD265" s="11" t="s">
        <v>55</v>
      </c>
      <c r="AE265" s="11" t="str">
        <f>VLOOKUP(G265,'Sheet 1 (2)'!$H$4:$AF$536,25,FALSE)</f>
        <v/>
      </c>
      <c r="AF265" s="11" t="s">
        <v>270</v>
      </c>
      <c r="AG265" s="11" t="str">
        <f t="shared" si="42"/>
        <v/>
      </c>
      <c r="AH265" s="11" t="s">
        <v>55</v>
      </c>
      <c r="AI265" s="11" t="str">
        <f>VLOOKUP(G265,'Sheet 1 (2)'!$H$4:$AG$536,26,FALSE)</f>
        <v>SI</v>
      </c>
      <c r="AJ265" s="11" t="s">
        <v>82</v>
      </c>
      <c r="AK265" s="13" t="s">
        <v>55</v>
      </c>
      <c r="AL265" s="13" t="str">
        <f>VLOOKUP(G265,'Sheet 1 (2)'!$H$4:$AH$536,27,FALSE)</f>
        <v/>
      </c>
      <c r="AM265" s="11" t="str">
        <f t="shared" si="44"/>
        <v/>
      </c>
      <c r="AN265" s="11">
        <v>1</v>
      </c>
      <c r="AO265" s="11">
        <f t="shared" si="4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38"/>
        <v/>
      </c>
      <c r="Q266" s="11"/>
      <c r="R266" s="11" t="s">
        <v>264</v>
      </c>
      <c r="S266" s="11" t="s">
        <v>55</v>
      </c>
      <c r="T266" s="11" t="str">
        <f>VLOOKUP(G266,'Sheet 1 (2)'!$H$4:$O$536,8,FALSE)</f>
        <v/>
      </c>
      <c r="U266" s="11" t="str">
        <f t="shared" si="39"/>
        <v/>
      </c>
      <c r="V266" s="11" t="s">
        <v>1793</v>
      </c>
      <c r="W266" s="11" t="s">
        <v>55</v>
      </c>
      <c r="X266" s="11" t="str">
        <f>VLOOKUP(G266,'Sheet 1 (2)'!$H$4:$Q$536,10,FALSE)</f>
        <v/>
      </c>
      <c r="Y266" s="11" t="str">
        <f t="shared" si="40"/>
        <v/>
      </c>
      <c r="Z266" s="11" t="s">
        <v>2127</v>
      </c>
      <c r="AA266" s="11" t="s">
        <v>55</v>
      </c>
      <c r="AB266" s="11" t="str">
        <f>VLOOKUP(G266,'Sheet 1 (2)'!$H$4:$S$536,12,FALSE)</f>
        <v/>
      </c>
      <c r="AC266" s="11" t="str">
        <f t="shared" si="41"/>
        <v/>
      </c>
      <c r="AD266" s="11" t="s">
        <v>55</v>
      </c>
      <c r="AE266" s="11" t="str">
        <f>VLOOKUP(G266,'Sheet 1 (2)'!$H$4:$AF$536,25,FALSE)</f>
        <v/>
      </c>
      <c r="AF266" s="11" t="s">
        <v>2156</v>
      </c>
      <c r="AG266" s="11" t="str">
        <f t="shared" si="42"/>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44"/>
        <v xml:space="preserve">Consulta. ¿cómo identifico el código CIE10 de la fase aguda, sub aguda y crónica? </v>
      </c>
      <c r="AN266" s="11">
        <v>1</v>
      </c>
      <c r="AO266" s="11">
        <f t="shared" si="4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38"/>
        <v/>
      </c>
      <c r="Q267" s="11"/>
      <c r="R267" s="11" t="s">
        <v>2176</v>
      </c>
      <c r="S267" s="11" t="s">
        <v>55</v>
      </c>
      <c r="T267" s="11" t="str">
        <f>VLOOKUP(G267,'Sheet 1 (2)'!$H$4:$O$536,8,FALSE)</f>
        <v/>
      </c>
      <c r="U267" s="11" t="str">
        <f t="shared" si="39"/>
        <v/>
      </c>
      <c r="V267" s="11" t="s">
        <v>2177</v>
      </c>
      <c r="W267" s="11" t="s">
        <v>55</v>
      </c>
      <c r="X267" s="11" t="str">
        <f>VLOOKUP(G267,'Sheet 1 (2)'!$H$4:$Q$536,10,FALSE)</f>
        <v/>
      </c>
      <c r="Y267" s="11" t="str">
        <f t="shared" si="40"/>
        <v/>
      </c>
      <c r="Z267" s="11" t="s">
        <v>2182</v>
      </c>
      <c r="AA267" s="11" t="s">
        <v>55</v>
      </c>
      <c r="AB267" s="11" t="str">
        <f>VLOOKUP(G267,'Sheet 1 (2)'!$H$4:$S$536,12,FALSE)</f>
        <v/>
      </c>
      <c r="AC267" s="11" t="str">
        <f t="shared" si="41"/>
        <v/>
      </c>
      <c r="AD267" s="11" t="s">
        <v>55</v>
      </c>
      <c r="AE267" s="11" t="str">
        <f>VLOOKUP(G267,'Sheet 1 (2)'!$H$4:$AF$536,25,FALSE)</f>
        <v/>
      </c>
      <c r="AF267" s="11" t="s">
        <v>120</v>
      </c>
      <c r="AG267" s="11" t="str">
        <f t="shared" si="42"/>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44"/>
        <v>Consulta.Registro de comunidades indígenas de áreas de riesgo de rabia silvestre linkeadas a establecimientos de salud</v>
      </c>
      <c r="AN267" s="11">
        <v>1</v>
      </c>
      <c r="AO267" s="11">
        <f t="shared" si="4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38"/>
        <v/>
      </c>
      <c r="Q268" s="11"/>
      <c r="R268" s="11" t="s">
        <v>2194</v>
      </c>
      <c r="S268" s="11" t="s">
        <v>55</v>
      </c>
      <c r="T268" s="11" t="str">
        <f>VLOOKUP(G268,'Sheet 1 (2)'!$H$4:$O$536,8,FALSE)</f>
        <v/>
      </c>
      <c r="U268" s="11" t="str">
        <f t="shared" si="39"/>
        <v/>
      </c>
      <c r="V268" s="11" t="s">
        <v>2195</v>
      </c>
      <c r="W268" s="11" t="s">
        <v>55</v>
      </c>
      <c r="X268" s="11" t="str">
        <f>VLOOKUP(G268,'Sheet 1 (2)'!$H$4:$Q$536,10,FALSE)</f>
        <v/>
      </c>
      <c r="Y268" s="11" t="str">
        <f t="shared" si="40"/>
        <v/>
      </c>
      <c r="Z268" s="11"/>
      <c r="AA268" s="11" t="s">
        <v>55</v>
      </c>
      <c r="AB268" s="11" t="str">
        <f>VLOOKUP(G268,'Sheet 1 (2)'!$H$4:$S$536,12,FALSE)</f>
        <v/>
      </c>
      <c r="AC268" s="14" t="s">
        <v>2200</v>
      </c>
      <c r="AD268" s="11" t="s">
        <v>55</v>
      </c>
      <c r="AE268" s="11" t="str">
        <f>VLOOKUP(G268,'Sheet 1 (2)'!$H$4:$AF$536,25,FALSE)</f>
        <v/>
      </c>
      <c r="AF268" s="11" t="s">
        <v>270</v>
      </c>
      <c r="AG268" s="11" t="str">
        <f t="shared" si="42"/>
        <v/>
      </c>
      <c r="AH268" s="11" t="s">
        <v>55</v>
      </c>
      <c r="AI268" s="11" t="str">
        <f>VLOOKUP(G268,'Sheet 1 (2)'!$H$4:$AG$536,26,FALSE)</f>
        <v>NO</v>
      </c>
      <c r="AJ268" s="14" t="s">
        <v>82</v>
      </c>
      <c r="AK268" s="13" t="s">
        <v>55</v>
      </c>
      <c r="AL268" s="13" t="str">
        <f>VLOOKUP(G268,'Sheet 1 (2)'!$H$4:$AH$536,27,FALSE)</f>
        <v/>
      </c>
      <c r="AM268" s="11" t="str">
        <f t="shared" si="44"/>
        <v/>
      </c>
      <c r="AN268" s="11">
        <v>1</v>
      </c>
      <c r="AO268" s="11">
        <f t="shared" si="4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38"/>
        <v/>
      </c>
      <c r="Q269" s="11"/>
      <c r="R269" s="11" t="s">
        <v>2212</v>
      </c>
      <c r="S269" s="11" t="s">
        <v>55</v>
      </c>
      <c r="T269" s="11" t="str">
        <f>VLOOKUP(G269,'Sheet 1 (2)'!$H$4:$O$536,8,FALSE)</f>
        <v/>
      </c>
      <c r="U269" s="14" t="s">
        <v>264</v>
      </c>
      <c r="V269" s="11" t="s">
        <v>2195</v>
      </c>
      <c r="W269" s="11" t="s">
        <v>55</v>
      </c>
      <c r="X269" s="11" t="str">
        <f>VLOOKUP(G269,'Sheet 1 (2)'!$H$4:$Q$536,10,FALSE)</f>
        <v/>
      </c>
      <c r="Y269" s="11" t="str">
        <f t="shared" si="40"/>
        <v/>
      </c>
      <c r="Z269" s="11"/>
      <c r="AA269" s="11" t="s">
        <v>55</v>
      </c>
      <c r="AB269" s="11" t="str">
        <f>VLOOKUP(G269,'Sheet 1 (2)'!$H$4:$S$536,12,FALSE)</f>
        <v/>
      </c>
      <c r="AC269" s="14" t="s">
        <v>2218</v>
      </c>
      <c r="AD269" s="11" t="s">
        <v>55</v>
      </c>
      <c r="AE269" s="11" t="str">
        <f>VLOOKUP(G269,'Sheet 1 (2)'!$H$4:$AF$536,25,FALSE)</f>
        <v/>
      </c>
      <c r="AF269" s="11" t="s">
        <v>1269</v>
      </c>
      <c r="AG269" s="11" t="str">
        <f t="shared" si="42"/>
        <v/>
      </c>
      <c r="AH269" s="11" t="s">
        <v>55</v>
      </c>
      <c r="AI269" s="11" t="str">
        <f>VLOOKUP(G269,'Sheet 1 (2)'!$H$4:$AG$536,26,FALSE)</f>
        <v>NO</v>
      </c>
      <c r="AJ269" s="14" t="s">
        <v>82</v>
      </c>
      <c r="AK269" s="13" t="s">
        <v>55</v>
      </c>
      <c r="AL269" s="13" t="str">
        <f>VLOOKUP(G269,'Sheet 1 (2)'!$H$4:$AH$536,27,FALSE)</f>
        <v>Código CIE10</v>
      </c>
      <c r="AM269" s="11"/>
      <c r="AN269" s="11">
        <v>1</v>
      </c>
      <c r="AO269" s="11">
        <f t="shared" si="4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38"/>
        <v/>
      </c>
      <c r="Q270" s="11"/>
      <c r="R270" s="11" t="s">
        <v>2212</v>
      </c>
      <c r="S270" s="11" t="s">
        <v>55</v>
      </c>
      <c r="T270" s="11" t="str">
        <f>VLOOKUP(G270,'Sheet 1 (2)'!$H$4:$O$536,8,FALSE)</f>
        <v/>
      </c>
      <c r="U270" s="11" t="str">
        <f>IF(S270&lt;&gt;"",S270,T270)</f>
        <v/>
      </c>
      <c r="V270" s="11" t="s">
        <v>2195</v>
      </c>
      <c r="W270" s="11" t="s">
        <v>55</v>
      </c>
      <c r="X270" s="11" t="str">
        <f>VLOOKUP(G270,'Sheet 1 (2)'!$H$4:$Q$536,10,FALSE)</f>
        <v/>
      </c>
      <c r="Y270" s="11" t="str">
        <f t="shared" si="40"/>
        <v/>
      </c>
      <c r="Z270" s="11"/>
      <c r="AA270" s="11" t="s">
        <v>55</v>
      </c>
      <c r="AB270" s="11" t="str">
        <f>VLOOKUP(G270,'Sheet 1 (2)'!$H$4:$S$536,12,FALSE)</f>
        <v/>
      </c>
      <c r="AC270" s="14" t="s">
        <v>2236</v>
      </c>
      <c r="AD270" s="11" t="s">
        <v>55</v>
      </c>
      <c r="AE270" s="11" t="str">
        <f>VLOOKUP(G270,'Sheet 1 (2)'!$H$4:$AF$536,25,FALSE)</f>
        <v/>
      </c>
      <c r="AF270" s="11" t="s">
        <v>120</v>
      </c>
      <c r="AG270" s="11" t="str">
        <f t="shared" si="42"/>
        <v/>
      </c>
      <c r="AH270" s="11" t="s">
        <v>55</v>
      </c>
      <c r="AI270" s="11" t="str">
        <f>VLOOKUP(G270,'Sheet 1 (2)'!$H$4:$AG$536,26,FALSE)</f>
        <v>NO</v>
      </c>
      <c r="AJ270" s="14" t="s">
        <v>82</v>
      </c>
      <c r="AK270" s="13" t="s">
        <v>55</v>
      </c>
      <c r="AL270" s="13" t="str">
        <f>VLOOKUP(G270,'Sheet 1 (2)'!$H$4:$AH$536,27,FALSE)</f>
        <v>Código CIE10</v>
      </c>
      <c r="AM270" s="11"/>
      <c r="AN270" s="11">
        <v>1</v>
      </c>
      <c r="AO270" s="11">
        <f t="shared" si="4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38"/>
        <v/>
      </c>
      <c r="Q271" s="11"/>
      <c r="R271" s="11" t="s">
        <v>2247</v>
      </c>
      <c r="S271" s="11" t="s">
        <v>55</v>
      </c>
      <c r="T271" s="11" t="str">
        <f>VLOOKUP(G271,'Sheet 1 (2)'!$H$4:$O$536,8,FALSE)</f>
        <v/>
      </c>
      <c r="U271" s="11" t="str">
        <f>IF(S271&lt;&gt;"",S271,T271)</f>
        <v/>
      </c>
      <c r="V271" s="11" t="s">
        <v>2212</v>
      </c>
      <c r="W271" s="11" t="s">
        <v>55</v>
      </c>
      <c r="X271" s="11" t="str">
        <f>VLOOKUP(G271,'Sheet 1 (2)'!$H$4:$Q$536,10,FALSE)</f>
        <v/>
      </c>
      <c r="Y271" s="11" t="str">
        <f t="shared" si="40"/>
        <v/>
      </c>
      <c r="Z271" s="11"/>
      <c r="AA271" s="11" t="s">
        <v>55</v>
      </c>
      <c r="AB271" s="11" t="str">
        <f>VLOOKUP(G271,'Sheet 1 (2)'!$H$4:$S$536,12,FALSE)</f>
        <v/>
      </c>
      <c r="AC271" s="14" t="s">
        <v>2252</v>
      </c>
      <c r="AD271" s="11" t="s">
        <v>55</v>
      </c>
      <c r="AE271" s="11" t="str">
        <f>VLOOKUP(G271,'Sheet 1 (2)'!$H$4:$AF$536,25,FALSE)</f>
        <v/>
      </c>
      <c r="AF271" s="11" t="s">
        <v>1269</v>
      </c>
      <c r="AG271" s="11" t="str">
        <f t="shared" si="42"/>
        <v/>
      </c>
      <c r="AH271" s="11" t="s">
        <v>55</v>
      </c>
      <c r="AI271" s="11" t="str">
        <f>VLOOKUP(G271,'Sheet 1 (2)'!$H$4:$AG$536,26,FALSE)</f>
        <v>NO</v>
      </c>
      <c r="AJ271" s="14" t="s">
        <v>82</v>
      </c>
      <c r="AK271" s="13" t="s">
        <v>55</v>
      </c>
      <c r="AL271" s="13" t="str">
        <f>VLOOKUP(G271,'Sheet 1 (2)'!$H$4:$AH$536,27,FALSE)</f>
        <v>Código CIE10</v>
      </c>
      <c r="AM271" s="11"/>
      <c r="AN271" s="11">
        <v>1</v>
      </c>
      <c r="AO271" s="11">
        <f t="shared" si="4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38"/>
        <v/>
      </c>
      <c r="Q272" s="11"/>
      <c r="R272" s="11" t="s">
        <v>2212</v>
      </c>
      <c r="S272" s="11" t="s">
        <v>55</v>
      </c>
      <c r="T272" s="11" t="str">
        <f>VLOOKUP(G272,'Sheet 1 (2)'!$H$4:$O$536,8,FALSE)</f>
        <v/>
      </c>
      <c r="U272" s="11" t="str">
        <f>IF(S272&lt;&gt;"",S272,T272)</f>
        <v/>
      </c>
      <c r="V272" s="11" t="s">
        <v>2264</v>
      </c>
      <c r="W272" s="11" t="s">
        <v>55</v>
      </c>
      <c r="X272" s="11" t="str">
        <f>VLOOKUP(G272,'Sheet 1 (2)'!$H$4:$Q$536,10,FALSE)</f>
        <v/>
      </c>
      <c r="Y272" s="11" t="str">
        <f t="shared" si="40"/>
        <v/>
      </c>
      <c r="Z272" s="11"/>
      <c r="AA272" s="11" t="s">
        <v>55</v>
      </c>
      <c r="AB272" s="11" t="str">
        <f>VLOOKUP(G272,'Sheet 1 (2)'!$H$4:$S$536,12,FALSE)</f>
        <v/>
      </c>
      <c r="AC272" s="14" t="s">
        <v>2265</v>
      </c>
      <c r="AD272" s="11" t="s">
        <v>55</v>
      </c>
      <c r="AE272" s="11" t="str">
        <f>VLOOKUP(G272,'Sheet 1 (2)'!$H$4:$AF$536,25,FALSE)</f>
        <v/>
      </c>
      <c r="AF272" s="11" t="s">
        <v>2269</v>
      </c>
      <c r="AG272" s="11" t="str">
        <f t="shared" si="42"/>
        <v/>
      </c>
      <c r="AH272" s="11" t="s">
        <v>55</v>
      </c>
      <c r="AI272" s="11" t="str">
        <f>VLOOKUP(G272,'Sheet 1 (2)'!$H$4:$AG$536,26,FALSE)</f>
        <v>NO</v>
      </c>
      <c r="AJ272" s="14" t="s">
        <v>82</v>
      </c>
      <c r="AK272" s="13" t="s">
        <v>55</v>
      </c>
      <c r="AL272" s="13" t="str">
        <f>VLOOKUP(G272,'Sheet 1 (2)'!$H$4:$AH$536,27,FALSE)</f>
        <v>Código CIE10</v>
      </c>
      <c r="AM272" s="14" t="s">
        <v>2271</v>
      </c>
      <c r="AN272" s="11">
        <v>1</v>
      </c>
      <c r="AO272" s="11">
        <f t="shared" si="4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38"/>
        <v/>
      </c>
      <c r="Q273" s="11"/>
      <c r="R273" s="11" t="s">
        <v>2247</v>
      </c>
      <c r="S273" s="11" t="s">
        <v>55</v>
      </c>
      <c r="T273" s="11" t="str">
        <f>VLOOKUP(G273,'Sheet 1 (2)'!$H$4:$O$536,8,FALSE)</f>
        <v/>
      </c>
      <c r="U273" s="11" t="str">
        <f>IF(S273&lt;&gt;"",S273,T273)</f>
        <v/>
      </c>
      <c r="V273" s="11" t="s">
        <v>2212</v>
      </c>
      <c r="W273" s="11" t="s">
        <v>55</v>
      </c>
      <c r="X273" s="11" t="str">
        <f>VLOOKUP(G273,'Sheet 1 (2)'!$H$4:$Q$536,10,FALSE)</f>
        <v/>
      </c>
      <c r="Y273" s="11" t="str">
        <f t="shared" si="40"/>
        <v/>
      </c>
      <c r="Z273" s="11"/>
      <c r="AA273" s="11" t="s">
        <v>55</v>
      </c>
      <c r="AB273" s="11" t="str">
        <f>VLOOKUP(G273,'Sheet 1 (2)'!$H$4:$S$536,12,FALSE)</f>
        <v/>
      </c>
      <c r="AC273" s="14" t="s">
        <v>2282</v>
      </c>
      <c r="AD273" s="11" t="s">
        <v>55</v>
      </c>
      <c r="AE273" s="11" t="str">
        <f>VLOOKUP(G273,'Sheet 1 (2)'!$H$4:$AF$536,25,FALSE)</f>
        <v/>
      </c>
      <c r="AF273" s="11" t="s">
        <v>120</v>
      </c>
      <c r="AG273" s="11" t="str">
        <f t="shared" si="42"/>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4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40"/>
        <v/>
      </c>
      <c r="Z274" s="11"/>
      <c r="AA274" s="11" t="s">
        <v>55</v>
      </c>
      <c r="AB274" s="11" t="str">
        <f>VLOOKUP(G274,'Sheet 1 (2)'!$H$4:$S$536,12,FALSE)</f>
        <v/>
      </c>
      <c r="AC274" s="14" t="s">
        <v>2294</v>
      </c>
      <c r="AD274" s="11" t="s">
        <v>55</v>
      </c>
      <c r="AE274" s="11" t="str">
        <f>VLOOKUP(G274,'Sheet 1 (2)'!$H$4:$AF$536,25,FALSE)</f>
        <v/>
      </c>
      <c r="AF274" s="11" t="s">
        <v>147</v>
      </c>
      <c r="AG274" s="11" t="str">
        <f t="shared" si="42"/>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4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40"/>
        <v/>
      </c>
      <c r="Z275" s="11"/>
      <c r="AA275" s="11" t="s">
        <v>55</v>
      </c>
      <c r="AB275" s="11" t="str">
        <f>VLOOKUP(G275,'Sheet 1 (2)'!$H$4:$S$536,12,FALSE)</f>
        <v/>
      </c>
      <c r="AC275" s="14" t="s">
        <v>2309</v>
      </c>
      <c r="AD275" s="11" t="s">
        <v>55</v>
      </c>
      <c r="AE275" s="11" t="str">
        <f>VLOOKUP(G275,'Sheet 1 (2)'!$H$4:$AF$536,25,FALSE)</f>
        <v/>
      </c>
      <c r="AF275" s="11" t="s">
        <v>585</v>
      </c>
      <c r="AG275" s="11" t="str">
        <f t="shared" si="42"/>
        <v/>
      </c>
      <c r="AH275" s="11" t="s">
        <v>55</v>
      </c>
      <c r="AI275" s="11" t="str">
        <f>VLOOKUP(G275,'Sheet 1 (2)'!$H$4:$AG$536,26,FALSE)</f>
        <v>NO</v>
      </c>
      <c r="AJ275" s="14" t="s">
        <v>82</v>
      </c>
      <c r="AK275" s="13" t="s">
        <v>55</v>
      </c>
      <c r="AL275" s="13" t="str">
        <f>VLOOKUP(G275,'Sheet 1 (2)'!$H$4:$AH$536,27,FALSE)</f>
        <v>Código CIE10</v>
      </c>
      <c r="AM275" s="11"/>
      <c r="AN275" s="11">
        <v>1</v>
      </c>
      <c r="AO275" s="11">
        <f t="shared" si="4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46">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40"/>
        <v/>
      </c>
      <c r="Z276" s="11"/>
      <c r="AA276" s="11" t="s">
        <v>55</v>
      </c>
      <c r="AB276" s="11" t="str">
        <f>VLOOKUP(G276,'Sheet 1 (2)'!$H$4:$S$536,12,FALSE)</f>
        <v/>
      </c>
      <c r="AC276" s="14" t="s">
        <v>2309</v>
      </c>
      <c r="AD276" s="11" t="s">
        <v>55</v>
      </c>
      <c r="AE276" s="11" t="str">
        <f>VLOOKUP(G276,'Sheet 1 (2)'!$H$4:$AF$536,25,FALSE)</f>
        <v/>
      </c>
      <c r="AF276" s="11" t="s">
        <v>2325</v>
      </c>
      <c r="AG276" s="11" t="str">
        <f t="shared" si="42"/>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4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46"/>
        <v/>
      </c>
      <c r="Q277" s="11"/>
      <c r="R277" s="11" t="s">
        <v>2337</v>
      </c>
      <c r="S277" s="11" t="s">
        <v>55</v>
      </c>
      <c r="T277" s="11" t="str">
        <f>VLOOKUP(G277,'Sheet 1 (2)'!$H$4:$O$536,8,FALSE)</f>
        <v/>
      </c>
      <c r="U277" s="14" t="s">
        <v>264</v>
      </c>
      <c r="V277" s="11" t="s">
        <v>2339</v>
      </c>
      <c r="W277" s="11" t="s">
        <v>55</v>
      </c>
      <c r="X277" s="11" t="str">
        <f>VLOOKUP(G277,'Sheet 1 (2)'!$H$4:$Q$536,10,FALSE)</f>
        <v/>
      </c>
      <c r="Y277" s="11" t="str">
        <f t="shared" si="40"/>
        <v/>
      </c>
      <c r="Z277" s="11" t="s">
        <v>2340</v>
      </c>
      <c r="AA277" s="11" t="s">
        <v>55</v>
      </c>
      <c r="AB277" s="11" t="str">
        <f>VLOOKUP(G277,'Sheet 1 (2)'!$H$4:$S$536,12,FALSE)</f>
        <v/>
      </c>
      <c r="AC277" s="11" t="str">
        <f t="shared" ref="AC277:AC432" si="47">IF(AA277&lt;&gt;"",AA277,AB277)</f>
        <v/>
      </c>
      <c r="AD277" s="11" t="s">
        <v>55</v>
      </c>
      <c r="AE277" s="11" t="str">
        <f>VLOOKUP(G277,'Sheet 1 (2)'!$H$4:$AF$536,25,FALSE)</f>
        <v/>
      </c>
      <c r="AF277" s="11" t="s">
        <v>367</v>
      </c>
      <c r="AG277" s="11" t="str">
        <f t="shared" si="42"/>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4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46"/>
        <v/>
      </c>
      <c r="Q278" s="11"/>
      <c r="R278" s="11" t="s">
        <v>2350</v>
      </c>
      <c r="S278" s="11" t="s">
        <v>55</v>
      </c>
      <c r="T278" s="11" t="str">
        <f>VLOOKUP(G278,'Sheet 1 (2)'!$H$4:$O$536,8,FALSE)</f>
        <v/>
      </c>
      <c r="U278" s="11" t="str">
        <f t="shared" ref="U278:U432" si="48">IF(S278&lt;&gt;"",S278,T278)</f>
        <v/>
      </c>
      <c r="V278" s="11"/>
      <c r="W278" s="11" t="s">
        <v>55</v>
      </c>
      <c r="X278" s="11" t="str">
        <f>VLOOKUP(G278,'Sheet 1 (2)'!$H$4:$Q$536,10,FALSE)</f>
        <v/>
      </c>
      <c r="Y278" s="11" t="str">
        <f t="shared" si="40"/>
        <v/>
      </c>
      <c r="Z278" s="11" t="s">
        <v>2340</v>
      </c>
      <c r="AA278" s="11" t="s">
        <v>55</v>
      </c>
      <c r="AB278" s="11" t="str">
        <f>VLOOKUP(G278,'Sheet 1 (2)'!$H$4:$S$536,12,FALSE)</f>
        <v/>
      </c>
      <c r="AC278" s="11" t="str">
        <f t="shared" si="47"/>
        <v/>
      </c>
      <c r="AD278" s="11" t="s">
        <v>55</v>
      </c>
      <c r="AE278" s="11" t="str">
        <f>VLOOKUP(G278,'Sheet 1 (2)'!$H$4:$AF$536,25,FALSE)</f>
        <v/>
      </c>
      <c r="AF278" s="11" t="s">
        <v>2325</v>
      </c>
      <c r="AG278" s="11" t="str">
        <f t="shared" si="42"/>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49">IF(AK278&lt;&gt;"",AK278,AL278)</f>
        <v>Consulta. Se podría utilizar única fuente de información HIS</v>
      </c>
      <c r="AN278" s="11">
        <v>1</v>
      </c>
      <c r="AO278" s="11">
        <f t="shared" si="4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46"/>
        <v/>
      </c>
      <c r="Q279" s="11"/>
      <c r="R279" s="11" t="s">
        <v>2337</v>
      </c>
      <c r="S279" s="11" t="s">
        <v>55</v>
      </c>
      <c r="T279" s="11" t="str">
        <f>VLOOKUP(G279,'Sheet 1 (2)'!$H$4:$O$536,8,FALSE)</f>
        <v/>
      </c>
      <c r="U279" s="11" t="str">
        <f t="shared" si="48"/>
        <v/>
      </c>
      <c r="V279" s="11" t="s">
        <v>2339</v>
      </c>
      <c r="W279" s="11" t="s">
        <v>55</v>
      </c>
      <c r="X279" s="11" t="str">
        <f>VLOOKUP(G279,'Sheet 1 (2)'!$H$4:$Q$536,10,FALSE)</f>
        <v/>
      </c>
      <c r="Y279" s="11" t="str">
        <f t="shared" si="40"/>
        <v/>
      </c>
      <c r="Z279" s="11" t="s">
        <v>2340</v>
      </c>
      <c r="AA279" s="11" t="s">
        <v>55</v>
      </c>
      <c r="AB279" s="11" t="str">
        <f>VLOOKUP(G279,'Sheet 1 (2)'!$H$4:$S$536,12,FALSE)</f>
        <v/>
      </c>
      <c r="AC279" s="11" t="str">
        <f t="shared" si="47"/>
        <v/>
      </c>
      <c r="AD279" s="11" t="s">
        <v>55</v>
      </c>
      <c r="AE279" s="11" t="str">
        <f>VLOOKUP(G279,'Sheet 1 (2)'!$H$4:$AF$536,25,FALSE)</f>
        <v/>
      </c>
      <c r="AF279" s="11" t="s">
        <v>2367</v>
      </c>
      <c r="AG279" s="11" t="str">
        <f t="shared" si="42"/>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49"/>
        <v>Consulta. Se podría utilizar única fuente de información HIS</v>
      </c>
      <c r="AN279" s="11">
        <v>1</v>
      </c>
      <c r="AO279" s="11">
        <f t="shared" si="4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46"/>
        <v/>
      </c>
      <c r="Q280" s="11"/>
      <c r="R280" s="11" t="s">
        <v>2379</v>
      </c>
      <c r="S280" s="11" t="s">
        <v>55</v>
      </c>
      <c r="T280" s="11" t="str">
        <f>VLOOKUP(G280,'Sheet 1 (2)'!$H$4:$O$536,8,FALSE)</f>
        <v/>
      </c>
      <c r="U280" s="11" t="str">
        <f t="shared" si="48"/>
        <v/>
      </c>
      <c r="V280" s="11"/>
      <c r="W280" s="11" t="s">
        <v>55</v>
      </c>
      <c r="X280" s="11" t="str">
        <f>VLOOKUP(G280,'Sheet 1 (2)'!$H$4:$Q$536,10,FALSE)</f>
        <v/>
      </c>
      <c r="Y280" s="11" t="str">
        <f t="shared" si="40"/>
        <v/>
      </c>
      <c r="Z280" s="11" t="s">
        <v>2381</v>
      </c>
      <c r="AA280" s="11" t="s">
        <v>55</v>
      </c>
      <c r="AB280" s="11" t="str">
        <f>VLOOKUP(G280,'Sheet 1 (2)'!$H$4:$S$536,12,FALSE)</f>
        <v/>
      </c>
      <c r="AC280" s="11" t="str">
        <f t="shared" si="47"/>
        <v/>
      </c>
      <c r="AD280" s="11" t="s">
        <v>55</v>
      </c>
      <c r="AE280" s="11" t="str">
        <f>VLOOKUP(G280,'Sheet 1 (2)'!$H$4:$AF$536,25,FALSE)</f>
        <v/>
      </c>
      <c r="AF280" s="11" t="s">
        <v>2382</v>
      </c>
      <c r="AG280" s="11" t="str">
        <f t="shared" si="42"/>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49"/>
        <v>Consulta. Falta fuente NET LAB. Base de áreas de riesgo</v>
      </c>
      <c r="AN280" s="11">
        <v>1</v>
      </c>
      <c r="AO280" s="11">
        <f t="shared" si="4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46"/>
        <v/>
      </c>
      <c r="Q281" s="11"/>
      <c r="R281" s="11" t="s">
        <v>2339</v>
      </c>
      <c r="S281" s="11" t="s">
        <v>55</v>
      </c>
      <c r="T281" s="11" t="str">
        <f>VLOOKUP(G281,'Sheet 1 (2)'!$H$4:$O$536,8,FALSE)</f>
        <v/>
      </c>
      <c r="U281" s="11" t="str">
        <f t="shared" si="48"/>
        <v/>
      </c>
      <c r="V281" s="11"/>
      <c r="W281" s="11" t="s">
        <v>55</v>
      </c>
      <c r="X281" s="11" t="str">
        <f>VLOOKUP(G281,'Sheet 1 (2)'!$H$4:$Q$536,10,FALSE)</f>
        <v/>
      </c>
      <c r="Y281" s="11" t="str">
        <f t="shared" si="40"/>
        <v/>
      </c>
      <c r="Z281" s="11" t="s">
        <v>2381</v>
      </c>
      <c r="AA281" s="11" t="s">
        <v>55</v>
      </c>
      <c r="AB281" s="11" t="str">
        <f>VLOOKUP(G281,'Sheet 1 (2)'!$H$4:$S$536,12,FALSE)</f>
        <v/>
      </c>
      <c r="AC281" s="11" t="str">
        <f t="shared" si="47"/>
        <v/>
      </c>
      <c r="AD281" s="11" t="s">
        <v>55</v>
      </c>
      <c r="AE281" s="11" t="str">
        <f>VLOOKUP(G281,'Sheet 1 (2)'!$H$4:$AF$536,25,FALSE)</f>
        <v/>
      </c>
      <c r="AF281" s="11" t="s">
        <v>2156</v>
      </c>
      <c r="AG281" s="11" t="str">
        <f t="shared" si="42"/>
        <v/>
      </c>
      <c r="AH281" s="11" t="s">
        <v>55</v>
      </c>
      <c r="AI281" s="11" t="str">
        <f>VLOOKUP(G281,'Sheet 1 (2)'!$H$4:$AG$536,26,FALSE)</f>
        <v>SI</v>
      </c>
      <c r="AJ281" s="11" t="s">
        <v>82</v>
      </c>
      <c r="AK281" s="13" t="s">
        <v>55</v>
      </c>
      <c r="AL281" s="13" t="str">
        <f>VLOOKUP(G281,'Sheet 1 (2)'!$H$4:$AH$536,27,FALSE)</f>
        <v/>
      </c>
      <c r="AM281" s="11" t="str">
        <f t="shared" si="49"/>
        <v/>
      </c>
      <c r="AN281" s="11">
        <v>1</v>
      </c>
      <c r="AO281" s="11">
        <f t="shared" si="4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46"/>
        <v/>
      </c>
      <c r="Q282" s="11"/>
      <c r="R282" s="11" t="s">
        <v>2339</v>
      </c>
      <c r="S282" s="11" t="s">
        <v>55</v>
      </c>
      <c r="T282" s="11" t="str">
        <f>VLOOKUP(G282,'Sheet 1 (2)'!$H$4:$O$536,8,FALSE)</f>
        <v/>
      </c>
      <c r="U282" s="11" t="str">
        <f t="shared" si="48"/>
        <v/>
      </c>
      <c r="V282" s="11"/>
      <c r="W282" s="11" t="s">
        <v>55</v>
      </c>
      <c r="X282" s="11" t="str">
        <f>VLOOKUP(G282,'Sheet 1 (2)'!$H$4:$Q$536,10,FALSE)</f>
        <v/>
      </c>
      <c r="Y282" s="11" t="str">
        <f t="shared" si="40"/>
        <v/>
      </c>
      <c r="Z282" s="11" t="s">
        <v>2397</v>
      </c>
      <c r="AA282" s="11" t="s">
        <v>55</v>
      </c>
      <c r="AB282" s="11" t="str">
        <f>VLOOKUP(G282,'Sheet 1 (2)'!$H$4:$S$536,12,FALSE)</f>
        <v/>
      </c>
      <c r="AC282" s="11" t="str">
        <f t="shared" si="47"/>
        <v/>
      </c>
      <c r="AD282" s="11" t="s">
        <v>55</v>
      </c>
      <c r="AE282" s="11" t="str">
        <f>VLOOKUP(G282,'Sheet 1 (2)'!$H$4:$AF$536,25,FALSE)</f>
        <v/>
      </c>
      <c r="AF282" s="11" t="s">
        <v>2398</v>
      </c>
      <c r="AG282" s="11" t="str">
        <f t="shared" si="42"/>
        <v/>
      </c>
      <c r="AH282" s="11" t="s">
        <v>55</v>
      </c>
      <c r="AI282" s="11" t="str">
        <f>VLOOKUP(G282,'Sheet 1 (2)'!$H$4:$AG$536,26,FALSE)</f>
        <v>SI</v>
      </c>
      <c r="AJ282" s="11" t="s">
        <v>82</v>
      </c>
      <c r="AK282" s="13" t="s">
        <v>55</v>
      </c>
      <c r="AL282" s="13" t="str">
        <f>VLOOKUP(G282,'Sheet 1 (2)'!$H$4:$AH$536,27,FALSE)</f>
        <v/>
      </c>
      <c r="AM282" s="11" t="str">
        <f t="shared" si="49"/>
        <v/>
      </c>
      <c r="AN282" s="11">
        <v>1</v>
      </c>
      <c r="AO282" s="11">
        <f t="shared" si="4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46"/>
        <v/>
      </c>
      <c r="Q283" s="11"/>
      <c r="R283" s="11" t="s">
        <v>2339</v>
      </c>
      <c r="S283" s="11" t="s">
        <v>55</v>
      </c>
      <c r="T283" s="11" t="str">
        <f>VLOOKUP(G283,'Sheet 1 (2)'!$H$4:$O$536,8,FALSE)</f>
        <v/>
      </c>
      <c r="U283" s="11" t="str">
        <f t="shared" si="48"/>
        <v/>
      </c>
      <c r="V283" s="11"/>
      <c r="W283" s="11" t="s">
        <v>55</v>
      </c>
      <c r="X283" s="11" t="str">
        <f>VLOOKUP(G283,'Sheet 1 (2)'!$H$4:$Q$536,10,FALSE)</f>
        <v/>
      </c>
      <c r="Y283" s="11" t="str">
        <f t="shared" si="40"/>
        <v/>
      </c>
      <c r="Z283" s="11" t="s">
        <v>2402</v>
      </c>
      <c r="AA283" s="11" t="s">
        <v>55</v>
      </c>
      <c r="AB283" s="11" t="str">
        <f>VLOOKUP(G283,'Sheet 1 (2)'!$H$4:$S$536,12,FALSE)</f>
        <v/>
      </c>
      <c r="AC283" s="11" t="str">
        <f t="shared" si="47"/>
        <v/>
      </c>
      <c r="AD283" s="11" t="s">
        <v>55</v>
      </c>
      <c r="AE283" s="11" t="str">
        <f>VLOOKUP(G283,'Sheet 1 (2)'!$H$4:$AF$536,25,FALSE)</f>
        <v/>
      </c>
      <c r="AF283" s="11" t="s">
        <v>2403</v>
      </c>
      <c r="AG283" s="11" t="str">
        <f t="shared" si="42"/>
        <v/>
      </c>
      <c r="AH283" s="11" t="s">
        <v>55</v>
      </c>
      <c r="AI283" s="11" t="str">
        <f>VLOOKUP(G283,'Sheet 1 (2)'!$H$4:$AG$536,26,FALSE)</f>
        <v>SI</v>
      </c>
      <c r="AJ283" s="11" t="s">
        <v>82</v>
      </c>
      <c r="AK283" s="13" t="s">
        <v>55</v>
      </c>
      <c r="AL283" s="13" t="str">
        <f>VLOOKUP(G283,'Sheet 1 (2)'!$H$4:$AH$536,27,FALSE)</f>
        <v/>
      </c>
      <c r="AM283" s="11" t="str">
        <f t="shared" si="49"/>
        <v/>
      </c>
      <c r="AN283" s="11">
        <v>1</v>
      </c>
      <c r="AO283" s="11">
        <f t="shared" si="4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46"/>
        <v/>
      </c>
      <c r="Q284" s="11"/>
      <c r="R284" s="11" t="s">
        <v>2339</v>
      </c>
      <c r="S284" s="11" t="s">
        <v>55</v>
      </c>
      <c r="T284" s="11" t="str">
        <f>VLOOKUP(G284,'Sheet 1 (2)'!$H$4:$O$536,8,FALSE)</f>
        <v/>
      </c>
      <c r="U284" s="11" t="str">
        <f t="shared" si="48"/>
        <v/>
      </c>
      <c r="V284" s="11"/>
      <c r="W284" s="11" t="s">
        <v>55</v>
      </c>
      <c r="X284" s="11" t="str">
        <f>VLOOKUP(G284,'Sheet 1 (2)'!$H$4:$Q$536,10,FALSE)</f>
        <v/>
      </c>
      <c r="Y284" s="11" t="str">
        <f t="shared" si="40"/>
        <v/>
      </c>
      <c r="Z284" s="11" t="s">
        <v>2410</v>
      </c>
      <c r="AA284" s="11" t="s">
        <v>55</v>
      </c>
      <c r="AB284" s="11" t="str">
        <f>VLOOKUP(G284,'Sheet 1 (2)'!$H$4:$S$536,12,FALSE)</f>
        <v/>
      </c>
      <c r="AC284" s="11" t="str">
        <f t="shared" si="47"/>
        <v/>
      </c>
      <c r="AD284" s="11" t="s">
        <v>55</v>
      </c>
      <c r="AE284" s="11" t="str">
        <f>VLOOKUP(G284,'Sheet 1 (2)'!$H$4:$AF$536,25,FALSE)</f>
        <v/>
      </c>
      <c r="AF284" s="11" t="s">
        <v>367</v>
      </c>
      <c r="AG284" s="11" t="str">
        <f t="shared" si="42"/>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49"/>
        <v>Consulta. Falta fuente NET LAB. Base de áreas de riesgo. Base que vincula II.EE con establecimiento de salud</v>
      </c>
      <c r="AN284" s="11">
        <v>1</v>
      </c>
      <c r="AO284" s="11">
        <f t="shared" si="4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46"/>
        <v/>
      </c>
      <c r="Q285" s="11"/>
      <c r="R285" s="11" t="s">
        <v>2339</v>
      </c>
      <c r="S285" s="11" t="s">
        <v>55</v>
      </c>
      <c r="T285" s="11" t="str">
        <f>VLOOKUP(G285,'Sheet 1 (2)'!$H$4:$O$536,8,FALSE)</f>
        <v/>
      </c>
      <c r="U285" s="11" t="str">
        <f t="shared" si="48"/>
        <v/>
      </c>
      <c r="V285" s="11" t="s">
        <v>2379</v>
      </c>
      <c r="W285" s="11" t="s">
        <v>55</v>
      </c>
      <c r="X285" s="11" t="str">
        <f>VLOOKUP(G285,'Sheet 1 (2)'!$H$4:$Q$536,10,FALSE)</f>
        <v/>
      </c>
      <c r="Y285" s="11" t="str">
        <f t="shared" si="40"/>
        <v/>
      </c>
      <c r="Z285" s="11" t="s">
        <v>2410</v>
      </c>
      <c r="AA285" s="11" t="s">
        <v>55</v>
      </c>
      <c r="AB285" s="11" t="str">
        <f>VLOOKUP(G285,'Sheet 1 (2)'!$H$4:$S$536,12,FALSE)</f>
        <v/>
      </c>
      <c r="AC285" s="11" t="str">
        <f t="shared" si="47"/>
        <v/>
      </c>
      <c r="AD285" s="11" t="s">
        <v>55</v>
      </c>
      <c r="AE285" s="11" t="str">
        <f>VLOOKUP(G285,'Sheet 1 (2)'!$H$4:$AF$536,25,FALSE)</f>
        <v/>
      </c>
      <c r="AF285" s="11" t="s">
        <v>58</v>
      </c>
      <c r="AG285" s="11" t="str">
        <f t="shared" si="42"/>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49"/>
        <v>Consulta. Se podría utilizar única fuente de información HIS</v>
      </c>
      <c r="AN285" s="11">
        <v>1</v>
      </c>
      <c r="AO285" s="11">
        <f t="shared" si="4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46"/>
        <v/>
      </c>
      <c r="Q286" s="11"/>
      <c r="R286" s="11" t="s">
        <v>2339</v>
      </c>
      <c r="S286" s="11" t="s">
        <v>55</v>
      </c>
      <c r="T286" s="11" t="str">
        <f>VLOOKUP(G286,'Sheet 1 (2)'!$H$4:$O$536,8,FALSE)</f>
        <v/>
      </c>
      <c r="U286" s="11" t="str">
        <f t="shared" si="48"/>
        <v/>
      </c>
      <c r="V286" s="11" t="s">
        <v>2379</v>
      </c>
      <c r="W286" s="11" t="s">
        <v>55</v>
      </c>
      <c r="X286" s="11" t="str">
        <f>VLOOKUP(G286,'Sheet 1 (2)'!$H$4:$Q$536,10,FALSE)</f>
        <v/>
      </c>
      <c r="Y286" s="11" t="str">
        <f t="shared" si="40"/>
        <v/>
      </c>
      <c r="Z286" s="11" t="s">
        <v>2410</v>
      </c>
      <c r="AA286" s="11" t="s">
        <v>55</v>
      </c>
      <c r="AB286" s="11" t="str">
        <f>VLOOKUP(G286,'Sheet 1 (2)'!$H$4:$S$536,12,FALSE)</f>
        <v/>
      </c>
      <c r="AC286" s="11" t="str">
        <f t="shared" si="47"/>
        <v/>
      </c>
      <c r="AD286" s="11" t="s">
        <v>55</v>
      </c>
      <c r="AE286" s="11" t="str">
        <f>VLOOKUP(G286,'Sheet 1 (2)'!$H$4:$AF$536,25,FALSE)</f>
        <v/>
      </c>
      <c r="AF286" s="11" t="s">
        <v>327</v>
      </c>
      <c r="AG286" s="11" t="str">
        <f t="shared" si="42"/>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49"/>
        <v>Consulta. Se podría utilizar única fuente de información HIS</v>
      </c>
      <c r="AN286" s="11">
        <v>1</v>
      </c>
      <c r="AO286" s="11">
        <f t="shared" si="4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46"/>
        <v/>
      </c>
      <c r="Q287" s="11"/>
      <c r="R287" s="11" t="s">
        <v>2428</v>
      </c>
      <c r="S287" s="11" t="s">
        <v>55</v>
      </c>
      <c r="T287" s="11" t="str">
        <f>VLOOKUP(G287,'Sheet 1 (2)'!$H$4:$O$536,8,FALSE)</f>
        <v>HIS</v>
      </c>
      <c r="U287" s="11" t="str">
        <f t="shared" si="48"/>
        <v>HIS</v>
      </c>
      <c r="V287" s="11" t="s">
        <v>2429</v>
      </c>
      <c r="W287" s="11" t="s">
        <v>55</v>
      </c>
      <c r="X287" s="11" t="str">
        <f>VLOOKUP(G287,'Sheet 1 (2)'!$H$4:$Q$536,10,FALSE)</f>
        <v/>
      </c>
      <c r="Y287" s="11" t="str">
        <f t="shared" si="40"/>
        <v/>
      </c>
      <c r="Z287" s="11"/>
      <c r="AA287" s="11" t="s">
        <v>55</v>
      </c>
      <c r="AB287" s="11" t="str">
        <f>VLOOKUP(G287,'Sheet 1 (2)'!$H$4:$S$536,12,FALSE)</f>
        <v>X21, X22</v>
      </c>
      <c r="AC287" s="11" t="str">
        <f t="shared" si="47"/>
        <v>X21, X22</v>
      </c>
      <c r="AD287" s="11" t="s">
        <v>55</v>
      </c>
      <c r="AE287" s="11" t="str">
        <f>VLOOKUP(G287,'Sheet 1 (2)'!$H$4:$AF$536,25,FALSE)</f>
        <v/>
      </c>
      <c r="AF287" s="11" t="s">
        <v>585</v>
      </c>
      <c r="AG287" s="11" t="str">
        <f t="shared" si="42"/>
        <v/>
      </c>
      <c r="AH287" s="11" t="s">
        <v>55</v>
      </c>
      <c r="AI287" s="11" t="str">
        <f>VLOOKUP(G287,'Sheet 1 (2)'!$H$4:$AG$536,26,FALSE)</f>
        <v>SI</v>
      </c>
      <c r="AJ287" s="11" t="s">
        <v>82</v>
      </c>
      <c r="AK287" s="13" t="s">
        <v>55</v>
      </c>
      <c r="AL287" s="13" t="str">
        <f>VLOOKUP(G287,'Sheet 1 (2)'!$H$4:$AH$536,27,FALSE)</f>
        <v/>
      </c>
      <c r="AM287" s="11" t="str">
        <f t="shared" si="49"/>
        <v/>
      </c>
      <c r="AN287" s="11">
        <v>1</v>
      </c>
      <c r="AO287" s="11">
        <f t="shared" si="4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46"/>
        <v/>
      </c>
      <c r="Q288" s="11"/>
      <c r="R288" s="11" t="s">
        <v>2428</v>
      </c>
      <c r="S288" s="11" t="s">
        <v>55</v>
      </c>
      <c r="T288" s="11" t="str">
        <f>VLOOKUP(G288,'Sheet 1 (2)'!$H$4:$O$536,8,FALSE)</f>
        <v>HIS</v>
      </c>
      <c r="U288" s="11" t="str">
        <f t="shared" si="48"/>
        <v>HIS</v>
      </c>
      <c r="V288" s="11" t="s">
        <v>2437</v>
      </c>
      <c r="W288" s="11" t="s">
        <v>55</v>
      </c>
      <c r="X288" s="11" t="str">
        <f>VLOOKUP(G288,'Sheet 1 (2)'!$H$4:$Q$536,10,FALSE)</f>
        <v/>
      </c>
      <c r="Y288" s="11" t="str">
        <f t="shared" si="40"/>
        <v/>
      </c>
      <c r="Z288" s="11"/>
      <c r="AA288" s="11" t="s">
        <v>55</v>
      </c>
      <c r="AB288" s="11" t="str">
        <f>VLOOKUP(G288,'Sheet 1 (2)'!$H$4:$S$536,12,FALSE)</f>
        <v xml:space="preserve">X20.92,X20.93 </v>
      </c>
      <c r="AC288" s="11" t="str">
        <f t="shared" si="47"/>
        <v xml:space="preserve">X20.92,X20.93 </v>
      </c>
      <c r="AD288" s="11" t="s">
        <v>55</v>
      </c>
      <c r="AE288" s="11" t="str">
        <f>VLOOKUP(G288,'Sheet 1 (2)'!$H$4:$AF$536,25,FALSE)</f>
        <v/>
      </c>
      <c r="AF288" s="11" t="s">
        <v>585</v>
      </c>
      <c r="AG288" s="11" t="str">
        <f t="shared" si="42"/>
        <v/>
      </c>
      <c r="AH288" s="11" t="s">
        <v>55</v>
      </c>
      <c r="AI288" s="11" t="str">
        <f>VLOOKUP(G288,'Sheet 1 (2)'!$H$4:$AG$536,26,FALSE)</f>
        <v>SI</v>
      </c>
      <c r="AJ288" s="11" t="s">
        <v>82</v>
      </c>
      <c r="AK288" s="13" t="s">
        <v>55</v>
      </c>
      <c r="AL288" s="13" t="str">
        <f>VLOOKUP(G288,'Sheet 1 (2)'!$H$4:$AH$536,27,FALSE)</f>
        <v/>
      </c>
      <c r="AM288" s="11" t="str">
        <f t="shared" si="49"/>
        <v/>
      </c>
      <c r="AN288" s="11">
        <v>1</v>
      </c>
      <c r="AO288" s="11">
        <f t="shared" si="4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46"/>
        <v/>
      </c>
      <c r="Q289" s="11"/>
      <c r="R289" s="11" t="s">
        <v>2428</v>
      </c>
      <c r="S289" s="11" t="s">
        <v>55</v>
      </c>
      <c r="T289" s="11" t="str">
        <f>VLOOKUP(G289,'Sheet 1 (2)'!$H$4:$O$536,8,FALSE)</f>
        <v>HIS</v>
      </c>
      <c r="U289" s="11" t="str">
        <f t="shared" si="48"/>
        <v>HIS</v>
      </c>
      <c r="V289" s="11" t="s">
        <v>2443</v>
      </c>
      <c r="W289" s="11" t="s">
        <v>55</v>
      </c>
      <c r="X289" s="11" t="str">
        <f>VLOOKUP(G289,'Sheet 1 (2)'!$H$4:$Q$536,10,FALSE)</f>
        <v/>
      </c>
      <c r="Y289" s="11" t="str">
        <f t="shared" si="40"/>
        <v/>
      </c>
      <c r="Z289" s="11"/>
      <c r="AA289" s="11" t="s">
        <v>55</v>
      </c>
      <c r="AB289" s="11" t="str">
        <f>VLOOKUP(G289,'Sheet 1 (2)'!$H$4:$S$536,12,FALSE)</f>
        <v>X23,X24, X25,X26, X29</v>
      </c>
      <c r="AC289" s="11" t="str">
        <f t="shared" si="47"/>
        <v>X23,X24, X25,X26, X29</v>
      </c>
      <c r="AD289" s="11" t="s">
        <v>55</v>
      </c>
      <c r="AE289" s="11" t="str">
        <f>VLOOKUP(G289,'Sheet 1 (2)'!$H$4:$AF$536,25,FALSE)</f>
        <v/>
      </c>
      <c r="AF289" s="11" t="s">
        <v>120</v>
      </c>
      <c r="AG289" s="11" t="str">
        <f t="shared" si="42"/>
        <v/>
      </c>
      <c r="AH289" s="11" t="s">
        <v>55</v>
      </c>
      <c r="AI289" s="11" t="str">
        <f>VLOOKUP(G289,'Sheet 1 (2)'!$H$4:$AG$536,26,FALSE)</f>
        <v>SI</v>
      </c>
      <c r="AJ289" s="11" t="s">
        <v>82</v>
      </c>
      <c r="AK289" s="13" t="s">
        <v>55</v>
      </c>
      <c r="AL289" s="13" t="str">
        <f>VLOOKUP(G289,'Sheet 1 (2)'!$H$4:$AH$536,27,FALSE)</f>
        <v/>
      </c>
      <c r="AM289" s="11" t="str">
        <f t="shared" si="49"/>
        <v/>
      </c>
      <c r="AN289" s="11">
        <v>1</v>
      </c>
      <c r="AO289" s="11">
        <f t="shared" si="4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46"/>
        <v/>
      </c>
      <c r="Q290" s="11">
        <f>VLOOKUP(G290,Hoja1!$C$4:$D$146,2,FALSE)</f>
        <v>0</v>
      </c>
      <c r="R290" s="11" t="s">
        <v>1423</v>
      </c>
      <c r="S290" s="11" t="s">
        <v>55</v>
      </c>
      <c r="T290" s="11" t="str">
        <f>VLOOKUP(G290,'Sheet 1 (2)'!$H$4:$O$536,8,FALSE)</f>
        <v/>
      </c>
      <c r="U290" s="11" t="str">
        <f t="shared" si="48"/>
        <v/>
      </c>
      <c r="V290" s="11"/>
      <c r="W290" s="11" t="s">
        <v>55</v>
      </c>
      <c r="X290" s="11" t="str">
        <f>VLOOKUP(G290,'Sheet 1 (2)'!$H$4:$Q$536,10,FALSE)</f>
        <v/>
      </c>
      <c r="Y290" s="11" t="str">
        <f t="shared" si="40"/>
        <v/>
      </c>
      <c r="Z290" s="11" t="s">
        <v>1427</v>
      </c>
      <c r="AA290" s="11" t="s">
        <v>55</v>
      </c>
      <c r="AB290" s="11" t="str">
        <f>VLOOKUP(G290,'Sheet 1 (2)'!$H$4:$S$536,12,FALSE)</f>
        <v/>
      </c>
      <c r="AC290" s="11" t="str">
        <f t="shared" si="47"/>
        <v/>
      </c>
      <c r="AD290" s="11" t="s">
        <v>55</v>
      </c>
      <c r="AE290" s="11" t="str">
        <f>VLOOKUP(G290,'Sheet 1 (2)'!$H$4:$AF$536,25,FALSE)</f>
        <v/>
      </c>
      <c r="AF290" s="11" t="s">
        <v>120</v>
      </c>
      <c r="AG290" s="11" t="str">
        <f t="shared" si="42"/>
        <v/>
      </c>
      <c r="AH290" s="11" t="s">
        <v>1429</v>
      </c>
      <c r="AI290" s="11" t="str">
        <f>VLOOKUP(G290,'Sheet 1 (2)'!$H$4:$AG$536,26,FALSE)</f>
        <v/>
      </c>
      <c r="AJ290" s="16" t="s">
        <v>82</v>
      </c>
      <c r="AK290" s="13" t="s">
        <v>1431</v>
      </c>
      <c r="AL290" s="13" t="str">
        <f>VLOOKUP(G290,'Sheet 1 (2)'!$H$4:$AH$536,27,FALSE)</f>
        <v/>
      </c>
      <c r="AM290" s="11"/>
      <c r="AN290" s="11">
        <v>1</v>
      </c>
      <c r="AO290" s="11">
        <f t="shared" si="4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46"/>
        <v/>
      </c>
      <c r="Q291" s="11">
        <f>VLOOKUP(G291,Hoja1!$C$4:$D$146,2,FALSE)</f>
        <v>0</v>
      </c>
      <c r="R291" s="11" t="s">
        <v>1423</v>
      </c>
      <c r="S291" s="11" t="s">
        <v>55</v>
      </c>
      <c r="T291" s="11" t="str">
        <f>VLOOKUP(G291,'Sheet 1 (2)'!$H$4:$O$536,8,FALSE)</f>
        <v/>
      </c>
      <c r="U291" s="11" t="str">
        <f t="shared" si="48"/>
        <v/>
      </c>
      <c r="V291" s="11"/>
      <c r="W291" s="11" t="s">
        <v>55</v>
      </c>
      <c r="X291" s="11" t="str">
        <f>VLOOKUP(G291,'Sheet 1 (2)'!$H$4:$Q$536,10,FALSE)</f>
        <v/>
      </c>
      <c r="Y291" s="11" t="str">
        <f t="shared" si="40"/>
        <v/>
      </c>
      <c r="Z291" s="11" t="s">
        <v>1448</v>
      </c>
      <c r="AA291" s="11" t="s">
        <v>55</v>
      </c>
      <c r="AB291" s="11" t="str">
        <f>VLOOKUP(G291,'Sheet 1 (2)'!$H$4:$S$536,12,FALSE)</f>
        <v/>
      </c>
      <c r="AC291" s="11" t="str">
        <f t="shared" si="47"/>
        <v/>
      </c>
      <c r="AD291" s="11" t="s">
        <v>55</v>
      </c>
      <c r="AE291" s="11" t="str">
        <f>VLOOKUP(G291,'Sheet 1 (2)'!$H$4:$AF$536,25,FALSE)</f>
        <v/>
      </c>
      <c r="AF291" s="11" t="s">
        <v>120</v>
      </c>
      <c r="AG291" s="11" t="str">
        <f t="shared" si="42"/>
        <v/>
      </c>
      <c r="AH291" s="11" t="s">
        <v>1429</v>
      </c>
      <c r="AI291" s="11" t="str">
        <f>VLOOKUP(G291,'Sheet 1 (2)'!$H$4:$AG$536,26,FALSE)</f>
        <v/>
      </c>
      <c r="AJ291" s="16" t="s">
        <v>82</v>
      </c>
      <c r="AK291" s="13" t="s">
        <v>1431</v>
      </c>
      <c r="AL291" s="13" t="str">
        <f>VLOOKUP(G291,'Sheet 1 (2)'!$H$4:$AH$536,27,FALSE)</f>
        <v/>
      </c>
      <c r="AM291" s="11"/>
      <c r="AN291" s="11">
        <v>1</v>
      </c>
      <c r="AO291" s="11">
        <f t="shared" si="4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46"/>
        <v/>
      </c>
      <c r="Q292" s="11">
        <f>VLOOKUP(G292,Hoja1!$C$4:$D$146,2,FALSE)</f>
        <v>0</v>
      </c>
      <c r="R292" s="11" t="s">
        <v>1423</v>
      </c>
      <c r="S292" s="11" t="s">
        <v>55</v>
      </c>
      <c r="T292" s="11" t="str">
        <f>VLOOKUP(G292,'Sheet 1 (2)'!$H$4:$O$536,8,FALSE)</f>
        <v/>
      </c>
      <c r="U292" s="11" t="str">
        <f t="shared" si="48"/>
        <v/>
      </c>
      <c r="V292" s="11"/>
      <c r="W292" s="11" t="s">
        <v>55</v>
      </c>
      <c r="X292" s="11" t="str">
        <f>VLOOKUP(G292,'Sheet 1 (2)'!$H$4:$Q$536,10,FALSE)</f>
        <v/>
      </c>
      <c r="Y292" s="11" t="str">
        <f t="shared" si="40"/>
        <v/>
      </c>
      <c r="Z292" s="11" t="s">
        <v>1472</v>
      </c>
      <c r="AA292" s="11" t="s">
        <v>55</v>
      </c>
      <c r="AB292" s="11" t="str">
        <f>VLOOKUP(G292,'Sheet 1 (2)'!$H$4:$S$536,12,FALSE)</f>
        <v/>
      </c>
      <c r="AC292" s="11" t="str">
        <f t="shared" si="47"/>
        <v/>
      </c>
      <c r="AD292" s="11" t="s">
        <v>55</v>
      </c>
      <c r="AE292" s="11" t="str">
        <f>VLOOKUP(G292,'Sheet 1 (2)'!$H$4:$AF$536,25,FALSE)</f>
        <v/>
      </c>
      <c r="AF292" s="11" t="s">
        <v>120</v>
      </c>
      <c r="AG292" s="11" t="str">
        <f t="shared" si="42"/>
        <v/>
      </c>
      <c r="AH292" s="11" t="s">
        <v>1429</v>
      </c>
      <c r="AI292" s="11" t="str">
        <f>VLOOKUP(G292,'Sheet 1 (2)'!$H$4:$AG$536,26,FALSE)</f>
        <v/>
      </c>
      <c r="AJ292" s="16" t="s">
        <v>82</v>
      </c>
      <c r="AK292" s="13"/>
      <c r="AL292" s="13" t="str">
        <f>VLOOKUP(G292,'Sheet 1 (2)'!$H$4:$AH$536,27,FALSE)</f>
        <v/>
      </c>
      <c r="AM292" s="14" t="s">
        <v>2448</v>
      </c>
      <c r="AN292" s="11">
        <v>1</v>
      </c>
      <c r="AO292" s="11">
        <f t="shared" si="4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46"/>
        <v/>
      </c>
      <c r="Q293" s="11">
        <f>VLOOKUP(G293,Hoja1!$C$4:$D$146,2,FALSE)</f>
        <v>0</v>
      </c>
      <c r="R293" s="11" t="s">
        <v>1423</v>
      </c>
      <c r="S293" s="11" t="s">
        <v>55</v>
      </c>
      <c r="T293" s="11" t="str">
        <f>VLOOKUP(G293,'Sheet 1 (2)'!$H$4:$O$536,8,FALSE)</f>
        <v/>
      </c>
      <c r="U293" s="11" t="str">
        <f t="shared" si="48"/>
        <v/>
      </c>
      <c r="V293" s="11"/>
      <c r="W293" s="11" t="s">
        <v>55</v>
      </c>
      <c r="X293" s="11" t="str">
        <f>VLOOKUP(G293,'Sheet 1 (2)'!$H$4:$Q$536,10,FALSE)</f>
        <v/>
      </c>
      <c r="Y293" s="11" t="str">
        <f t="shared" si="40"/>
        <v/>
      </c>
      <c r="Z293" s="11" t="s">
        <v>1484</v>
      </c>
      <c r="AA293" s="11" t="s">
        <v>55</v>
      </c>
      <c r="AB293" s="11" t="str">
        <f>VLOOKUP(G293,'Sheet 1 (2)'!$H$4:$S$536,12,FALSE)</f>
        <v/>
      </c>
      <c r="AC293" s="11" t="str">
        <f t="shared" si="47"/>
        <v/>
      </c>
      <c r="AD293" s="11" t="s">
        <v>55</v>
      </c>
      <c r="AE293" s="11" t="str">
        <f>VLOOKUP(G293,'Sheet 1 (2)'!$H$4:$AF$536,25,FALSE)</f>
        <v/>
      </c>
      <c r="AF293" s="11" t="s">
        <v>120</v>
      </c>
      <c r="AG293" s="11" t="str">
        <f t="shared" si="42"/>
        <v/>
      </c>
      <c r="AH293" s="11" t="s">
        <v>1429</v>
      </c>
      <c r="AI293" s="11" t="str">
        <f>VLOOKUP(G293,'Sheet 1 (2)'!$H$4:$AG$536,26,FALSE)</f>
        <v/>
      </c>
      <c r="AJ293" s="16" t="s">
        <v>82</v>
      </c>
      <c r="AK293" s="13"/>
      <c r="AL293" s="13" t="str">
        <f>VLOOKUP(G293,'Sheet 1 (2)'!$H$4:$AH$536,27,FALSE)</f>
        <v/>
      </c>
      <c r="AM293" s="11"/>
      <c r="AN293" s="11">
        <v>1</v>
      </c>
      <c r="AO293" s="11">
        <f t="shared" si="4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46"/>
        <v/>
      </c>
      <c r="Q294" s="11">
        <f>VLOOKUP(G294,Hoja1!$C$4:$D$146,2,FALSE)</f>
        <v>0</v>
      </c>
      <c r="R294" s="11" t="s">
        <v>1423</v>
      </c>
      <c r="S294" s="11" t="s">
        <v>55</v>
      </c>
      <c r="T294" s="11" t="str">
        <f>VLOOKUP(G294,'Sheet 1 (2)'!$H$4:$O$536,8,FALSE)</f>
        <v/>
      </c>
      <c r="U294" s="11" t="str">
        <f t="shared" si="48"/>
        <v/>
      </c>
      <c r="V294" s="11"/>
      <c r="W294" s="11" t="s">
        <v>55</v>
      </c>
      <c r="X294" s="11" t="str">
        <f>VLOOKUP(G294,'Sheet 1 (2)'!$H$4:$Q$536,10,FALSE)</f>
        <v/>
      </c>
      <c r="Y294" s="11" t="str">
        <f t="shared" si="40"/>
        <v/>
      </c>
      <c r="Z294" s="11" t="s">
        <v>1498</v>
      </c>
      <c r="AA294" s="11" t="s">
        <v>55</v>
      </c>
      <c r="AB294" s="11" t="str">
        <f>VLOOKUP(G294,'Sheet 1 (2)'!$H$4:$S$536,12,FALSE)</f>
        <v/>
      </c>
      <c r="AC294" s="11" t="str">
        <f t="shared" si="47"/>
        <v/>
      </c>
      <c r="AD294" s="11" t="s">
        <v>55</v>
      </c>
      <c r="AE294" s="11" t="str">
        <f>VLOOKUP(G294,'Sheet 1 (2)'!$H$4:$AF$536,25,FALSE)</f>
        <v/>
      </c>
      <c r="AF294" s="11" t="s">
        <v>585</v>
      </c>
      <c r="AG294" s="11" t="str">
        <f t="shared" si="42"/>
        <v/>
      </c>
      <c r="AH294" s="11" t="s">
        <v>1429</v>
      </c>
      <c r="AI294" s="11" t="str">
        <f>VLOOKUP(G294,'Sheet 1 (2)'!$H$4:$AG$536,26,FALSE)</f>
        <v/>
      </c>
      <c r="AJ294" s="16" t="s">
        <v>82</v>
      </c>
      <c r="AK294" s="13" t="s">
        <v>1431</v>
      </c>
      <c r="AL294" s="13" t="str">
        <f>VLOOKUP(G294,'Sheet 1 (2)'!$H$4:$AH$536,27,FALSE)</f>
        <v/>
      </c>
      <c r="AM294" s="11" t="str">
        <f t="shared" ref="AM294:AM367" si="50">IF(AK294&lt;&gt;"",AK294,AL294)</f>
        <v>Espera de la lista de establecimientos de salud con población asignada. // **O lo que se podría hacer es programar  para los ESS que brindaron el subproducto el periodo pasado.</v>
      </c>
      <c r="AN294" s="11">
        <v>1</v>
      </c>
      <c r="AO294" s="11">
        <f t="shared" si="4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46"/>
        <v/>
      </c>
      <c r="Q295" s="11">
        <f>VLOOKUP(G295,Hoja1!$C$4:$D$146,2,FALSE)</f>
        <v>0</v>
      </c>
      <c r="R295" s="11" t="s">
        <v>1423</v>
      </c>
      <c r="S295" s="11" t="s">
        <v>55</v>
      </c>
      <c r="T295" s="11" t="str">
        <f>VLOOKUP(G295,'Sheet 1 (2)'!$H$4:$O$536,8,FALSE)</f>
        <v/>
      </c>
      <c r="U295" s="11" t="str">
        <f t="shared" si="48"/>
        <v/>
      </c>
      <c r="V295" s="11"/>
      <c r="W295" s="11" t="s">
        <v>55</v>
      </c>
      <c r="X295" s="11" t="str">
        <f>VLOOKUP(G295,'Sheet 1 (2)'!$H$4:$Q$536,10,FALSE)</f>
        <v/>
      </c>
      <c r="Y295" s="11" t="str">
        <f t="shared" si="40"/>
        <v/>
      </c>
      <c r="Z295" s="11" t="s">
        <v>1511</v>
      </c>
      <c r="AA295" s="11" t="s">
        <v>55</v>
      </c>
      <c r="AB295" s="11" t="str">
        <f>VLOOKUP(G295,'Sheet 1 (2)'!$H$4:$S$536,12,FALSE)</f>
        <v/>
      </c>
      <c r="AC295" s="11" t="str">
        <f t="shared" si="47"/>
        <v/>
      </c>
      <c r="AD295" s="11" t="s">
        <v>55</v>
      </c>
      <c r="AE295" s="11" t="str">
        <f>VLOOKUP(G295,'Sheet 1 (2)'!$H$4:$AF$536,25,FALSE)</f>
        <v/>
      </c>
      <c r="AF295" s="11" t="s">
        <v>585</v>
      </c>
      <c r="AG295" s="11" t="str">
        <f t="shared" si="42"/>
        <v/>
      </c>
      <c r="AH295" s="11" t="s">
        <v>1429</v>
      </c>
      <c r="AI295" s="11" t="str">
        <f>VLOOKUP(G295,'Sheet 1 (2)'!$H$4:$AG$536,26,FALSE)</f>
        <v/>
      </c>
      <c r="AJ295" s="16" t="s">
        <v>82</v>
      </c>
      <c r="AK295" s="13" t="s">
        <v>1431</v>
      </c>
      <c r="AL295" s="13" t="str">
        <f>VLOOKUP(G295,'Sheet 1 (2)'!$H$4:$AH$536,27,FALSE)</f>
        <v/>
      </c>
      <c r="AM295" s="11" t="str">
        <f t="shared" si="50"/>
        <v>Espera de la lista de establecimientos de salud con población asignada. // **O lo que se podría hacer es programar  para los ESS que brindaron el subproducto el periodo pasado.</v>
      </c>
      <c r="AN295" s="11">
        <v>1</v>
      </c>
      <c r="AO295" s="11">
        <f t="shared" si="4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46"/>
        <v/>
      </c>
      <c r="Q296" s="11">
        <f>VLOOKUP(G296,Hoja1!$C$4:$D$146,2,FALSE)</f>
        <v>0</v>
      </c>
      <c r="R296" s="11" t="s">
        <v>1423</v>
      </c>
      <c r="S296" s="11" t="s">
        <v>55</v>
      </c>
      <c r="T296" s="11" t="str">
        <f>VLOOKUP(G296,'Sheet 1 (2)'!$H$4:$O$536,8,FALSE)</f>
        <v/>
      </c>
      <c r="U296" s="11" t="str">
        <f t="shared" si="48"/>
        <v/>
      </c>
      <c r="V296" s="11"/>
      <c r="W296" s="11" t="s">
        <v>55</v>
      </c>
      <c r="X296" s="11" t="str">
        <f>VLOOKUP(G296,'Sheet 1 (2)'!$H$4:$Q$536,10,FALSE)</f>
        <v/>
      </c>
      <c r="Y296" s="11" t="str">
        <f t="shared" si="40"/>
        <v/>
      </c>
      <c r="Z296" s="11" t="s">
        <v>1522</v>
      </c>
      <c r="AA296" s="11" t="s">
        <v>55</v>
      </c>
      <c r="AB296" s="11" t="str">
        <f>VLOOKUP(G296,'Sheet 1 (2)'!$H$4:$S$536,12,FALSE)</f>
        <v/>
      </c>
      <c r="AC296" s="11" t="str">
        <f t="shared" si="47"/>
        <v/>
      </c>
      <c r="AD296" s="11" t="s">
        <v>55</v>
      </c>
      <c r="AE296" s="11" t="str">
        <f>VLOOKUP(G296,'Sheet 1 (2)'!$H$4:$AF$536,25,FALSE)</f>
        <v/>
      </c>
      <c r="AF296" s="11" t="s">
        <v>176</v>
      </c>
      <c r="AG296" s="11" t="str">
        <f t="shared" si="42"/>
        <v/>
      </c>
      <c r="AH296" s="11" t="s">
        <v>1429</v>
      </c>
      <c r="AI296" s="11" t="str">
        <f>VLOOKUP(G296,'Sheet 1 (2)'!$H$4:$AG$536,26,FALSE)</f>
        <v/>
      </c>
      <c r="AJ296" s="16" t="s">
        <v>82</v>
      </c>
      <c r="AK296" s="13" t="s">
        <v>1431</v>
      </c>
      <c r="AL296" s="13" t="str">
        <f>VLOOKUP(G296,'Sheet 1 (2)'!$H$4:$AH$536,27,FALSE)</f>
        <v/>
      </c>
      <c r="AM296" s="11" t="str">
        <f t="shared" si="50"/>
        <v>Espera de la lista de establecimientos de salud con población asignada. // **O lo que se podría hacer es programar  para los ESS que brindaron el subproducto el periodo pasado.</v>
      </c>
      <c r="AN296" s="11">
        <v>1</v>
      </c>
      <c r="AO296" s="11">
        <f t="shared" si="4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46"/>
        <v/>
      </c>
      <c r="Q297" s="11">
        <f>VLOOKUP(G297,Hoja1!$C$4:$D$146,2,FALSE)</f>
        <v>0</v>
      </c>
      <c r="R297" s="11" t="s">
        <v>1423</v>
      </c>
      <c r="S297" s="11" t="s">
        <v>55</v>
      </c>
      <c r="T297" s="11" t="str">
        <f>VLOOKUP(G297,'Sheet 1 (2)'!$H$4:$O$536,8,FALSE)</f>
        <v/>
      </c>
      <c r="U297" s="11" t="str">
        <f t="shared" si="48"/>
        <v/>
      </c>
      <c r="V297" s="11"/>
      <c r="W297" s="11" t="s">
        <v>55</v>
      </c>
      <c r="X297" s="11" t="str">
        <f>VLOOKUP(G297,'Sheet 1 (2)'!$H$4:$Q$536,10,FALSE)</f>
        <v/>
      </c>
      <c r="Y297" s="11" t="str">
        <f t="shared" si="40"/>
        <v/>
      </c>
      <c r="Z297" s="11" t="s">
        <v>1531</v>
      </c>
      <c r="AA297" s="11" t="s">
        <v>55</v>
      </c>
      <c r="AB297" s="11" t="str">
        <f>VLOOKUP(G297,'Sheet 1 (2)'!$H$4:$S$536,12,FALSE)</f>
        <v/>
      </c>
      <c r="AC297" s="11" t="str">
        <f t="shared" si="47"/>
        <v/>
      </c>
      <c r="AD297" s="11" t="s">
        <v>55</v>
      </c>
      <c r="AE297" s="11" t="str">
        <f>VLOOKUP(G297,'Sheet 1 (2)'!$H$4:$AF$536,25,FALSE)</f>
        <v/>
      </c>
      <c r="AF297" s="11" t="s">
        <v>176</v>
      </c>
      <c r="AG297" s="11" t="str">
        <f t="shared" si="42"/>
        <v/>
      </c>
      <c r="AH297" s="11" t="s">
        <v>1429</v>
      </c>
      <c r="AI297" s="11" t="str">
        <f>VLOOKUP(G297,'Sheet 1 (2)'!$H$4:$AG$536,26,FALSE)</f>
        <v/>
      </c>
      <c r="AJ297" s="16" t="s">
        <v>82</v>
      </c>
      <c r="AK297" s="13" t="s">
        <v>1431</v>
      </c>
      <c r="AL297" s="13" t="str">
        <f>VLOOKUP(G297,'Sheet 1 (2)'!$H$4:$AH$536,27,FALSE)</f>
        <v/>
      </c>
      <c r="AM297" s="11" t="str">
        <f t="shared" si="50"/>
        <v>Espera de la lista de establecimientos de salud con población asignada. // **O lo que se podría hacer es programar  para los ESS que brindaron el subproducto el periodo pasado.</v>
      </c>
      <c r="AN297" s="11">
        <v>1</v>
      </c>
      <c r="AO297" s="11">
        <f t="shared" si="4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46"/>
        <v/>
      </c>
      <c r="Q298" s="11">
        <f>VLOOKUP(G298,Hoja1!$C$4:$D$146,2,FALSE)</f>
        <v>0</v>
      </c>
      <c r="R298" s="11" t="s">
        <v>1539</v>
      </c>
      <c r="S298" s="11" t="s">
        <v>55</v>
      </c>
      <c r="T298" s="11" t="str">
        <f>VLOOKUP(G298,'Sheet 1 (2)'!$H$4:$O$536,8,FALSE)</f>
        <v/>
      </c>
      <c r="U298" s="11" t="str">
        <f t="shared" si="48"/>
        <v/>
      </c>
      <c r="V298" s="11" t="s">
        <v>264</v>
      </c>
      <c r="W298" s="11" t="s">
        <v>55</v>
      </c>
      <c r="X298" s="11" t="str">
        <f>VLOOKUP(G298,'Sheet 1 (2)'!$H$4:$Q$536,10,FALSE)</f>
        <v/>
      </c>
      <c r="Y298" s="11" t="str">
        <f t="shared" si="40"/>
        <v/>
      </c>
      <c r="Z298" s="11" t="s">
        <v>1542</v>
      </c>
      <c r="AA298" s="11" t="s">
        <v>55</v>
      </c>
      <c r="AB298" s="11" t="str">
        <f>VLOOKUP(G298,'Sheet 1 (2)'!$H$4:$S$536,12,FALSE)</f>
        <v/>
      </c>
      <c r="AC298" s="11" t="str">
        <f t="shared" si="47"/>
        <v/>
      </c>
      <c r="AD298" s="11" t="s">
        <v>55</v>
      </c>
      <c r="AE298" s="11" t="str">
        <f>VLOOKUP(G298,'Sheet 1 (2)'!$H$4:$AF$536,25,FALSE)</f>
        <v/>
      </c>
      <c r="AF298" s="11" t="s">
        <v>1543</v>
      </c>
      <c r="AG298" s="11" t="str">
        <f t="shared" si="42"/>
        <v/>
      </c>
      <c r="AH298" s="11" t="s">
        <v>52</v>
      </c>
      <c r="AI298" s="11" t="str">
        <f>VLOOKUP(G298,'Sheet 1 (2)'!$H$4:$AG$536,26,FALSE)</f>
        <v/>
      </c>
      <c r="AJ298" s="14" t="s">
        <v>82</v>
      </c>
      <c r="AK298" s="13" t="s">
        <v>1545</v>
      </c>
      <c r="AL298" s="13" t="str">
        <f>VLOOKUP(G298,'Sheet 1 (2)'!$H$4:$AH$536,27,FALSE)</f>
        <v/>
      </c>
      <c r="AM298" s="11" t="str">
        <f t="shared" si="50"/>
        <v>ESPERA DE LA BASE DE DATOS DEL Mapa que identifica ámbitos con fuentes de exposición a agentes contaminantes, elaborados por la Micro Red, Red o DIRESA.</v>
      </c>
      <c r="AN298" s="11">
        <v>1</v>
      </c>
      <c r="AO298" s="11">
        <f t="shared" si="4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48"/>
        <v/>
      </c>
      <c r="V299" s="11" t="s">
        <v>264</v>
      </c>
      <c r="W299" s="11" t="s">
        <v>55</v>
      </c>
      <c r="X299" s="11" t="str">
        <f>VLOOKUP(G299,'Sheet 1 (2)'!$H$4:$Q$536,10,FALSE)</f>
        <v/>
      </c>
      <c r="Y299" s="11" t="str">
        <f t="shared" si="40"/>
        <v/>
      </c>
      <c r="Z299" s="11" t="s">
        <v>1575</v>
      </c>
      <c r="AA299" s="11" t="s">
        <v>55</v>
      </c>
      <c r="AB299" s="11" t="str">
        <f>VLOOKUP(G299,'Sheet 1 (2)'!$H$4:$S$536,12,FALSE)</f>
        <v/>
      </c>
      <c r="AC299" s="11" t="str">
        <f t="shared" si="47"/>
        <v/>
      </c>
      <c r="AD299" s="11" t="s">
        <v>55</v>
      </c>
      <c r="AE299" s="11" t="str">
        <f>VLOOKUP(G299,'Sheet 1 (2)'!$H$4:$AF$536,25,FALSE)</f>
        <v/>
      </c>
      <c r="AF299" s="11" t="s">
        <v>411</v>
      </c>
      <c r="AG299" s="11" t="str">
        <f t="shared" si="42"/>
        <v/>
      </c>
      <c r="AH299" s="11" t="s">
        <v>82</v>
      </c>
      <c r="AI299" s="11" t="str">
        <f>VLOOKUP(G299,'Sheet 1 (2)'!$H$4:$AG$536,26,FALSE)</f>
        <v/>
      </c>
      <c r="AJ299" s="11" t="s">
        <v>82</v>
      </c>
      <c r="AK299" s="13" t="s">
        <v>55</v>
      </c>
      <c r="AL299" s="13" t="str">
        <f>VLOOKUP(G299,'Sheet 1 (2)'!$H$4:$AH$536,27,FALSE)</f>
        <v/>
      </c>
      <c r="AM299" s="11" t="str">
        <f t="shared" si="50"/>
        <v/>
      </c>
      <c r="AN299" s="11">
        <v>1</v>
      </c>
      <c r="AO299" s="11">
        <f t="shared" si="4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46"/>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48"/>
        <v/>
      </c>
      <c r="V300" s="11"/>
      <c r="W300" s="11" t="s">
        <v>55</v>
      </c>
      <c r="X300" s="11" t="str">
        <f>VLOOKUP(G300,'Sheet 1 (2)'!$H$4:$Q$536,10,FALSE)</f>
        <v/>
      </c>
      <c r="Y300" s="11" t="str">
        <f t="shared" si="40"/>
        <v/>
      </c>
      <c r="Z300" s="11" t="s">
        <v>1584</v>
      </c>
      <c r="AA300" s="11" t="s">
        <v>55</v>
      </c>
      <c r="AB300" s="11" t="str">
        <f>VLOOKUP(G300,'Sheet 1 (2)'!$H$4:$S$536,12,FALSE)</f>
        <v/>
      </c>
      <c r="AC300" s="11" t="str">
        <f t="shared" si="47"/>
        <v/>
      </c>
      <c r="AD300" s="11" t="s">
        <v>55</v>
      </c>
      <c r="AE300" s="11" t="str">
        <f>VLOOKUP(G300,'Sheet 1 (2)'!$H$4:$AF$536,25,FALSE)</f>
        <v/>
      </c>
      <c r="AF300" s="11" t="s">
        <v>411</v>
      </c>
      <c r="AG300" s="11" t="str">
        <f t="shared" si="42"/>
        <v/>
      </c>
      <c r="AH300" s="11" t="s">
        <v>82</v>
      </c>
      <c r="AI300" s="11" t="str">
        <f>VLOOKUP(G300,'Sheet 1 (2)'!$H$4:$AG$536,26,FALSE)</f>
        <v/>
      </c>
      <c r="AJ300" s="11" t="s">
        <v>82</v>
      </c>
      <c r="AK300" s="13" t="s">
        <v>55</v>
      </c>
      <c r="AL300" s="13" t="str">
        <f>VLOOKUP(G300,'Sheet 1 (2)'!$H$4:$AH$536,27,FALSE)</f>
        <v/>
      </c>
      <c r="AM300" s="11" t="str">
        <f t="shared" si="50"/>
        <v/>
      </c>
      <c r="AN300" s="11">
        <v>1</v>
      </c>
      <c r="AO300" s="11">
        <f t="shared" si="4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46"/>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48"/>
        <v/>
      </c>
      <c r="V301" s="11"/>
      <c r="W301" s="11" t="s">
        <v>55</v>
      </c>
      <c r="X301" s="11" t="str">
        <f>VLOOKUP(G301,'Sheet 1 (2)'!$H$4:$Q$536,10,FALSE)</f>
        <v/>
      </c>
      <c r="Y301" s="11" t="str">
        <f t="shared" si="40"/>
        <v/>
      </c>
      <c r="Z301" s="11" t="s">
        <v>1593</v>
      </c>
      <c r="AA301" s="11" t="s">
        <v>55</v>
      </c>
      <c r="AB301" s="11" t="str">
        <f>VLOOKUP(G301,'Sheet 1 (2)'!$H$4:$S$536,12,FALSE)</f>
        <v/>
      </c>
      <c r="AC301" s="11" t="str">
        <f t="shared" si="47"/>
        <v/>
      </c>
      <c r="AD301" s="11" t="s">
        <v>55</v>
      </c>
      <c r="AE301" s="11" t="str">
        <f>VLOOKUP(G301,'Sheet 1 (2)'!$H$4:$AF$536,25,FALSE)</f>
        <v/>
      </c>
      <c r="AF301" s="11" t="s">
        <v>411</v>
      </c>
      <c r="AG301" s="11" t="str">
        <f t="shared" si="42"/>
        <v/>
      </c>
      <c r="AH301" s="11" t="s">
        <v>82</v>
      </c>
      <c r="AI301" s="11" t="str">
        <f>VLOOKUP(G301,'Sheet 1 (2)'!$H$4:$AG$536,26,FALSE)</f>
        <v/>
      </c>
      <c r="AJ301" s="11" t="s">
        <v>82</v>
      </c>
      <c r="AK301" s="13" t="s">
        <v>55</v>
      </c>
      <c r="AL301" s="13" t="str">
        <f>VLOOKUP(G301,'Sheet 1 (2)'!$H$4:$AH$536,27,FALSE)</f>
        <v/>
      </c>
      <c r="AM301" s="11" t="str">
        <f t="shared" si="50"/>
        <v/>
      </c>
      <c r="AN301" s="11">
        <v>1</v>
      </c>
      <c r="AO301" s="11">
        <f t="shared" si="4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46"/>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48"/>
        <v/>
      </c>
      <c r="V302" s="11"/>
      <c r="W302" s="11" t="s">
        <v>55</v>
      </c>
      <c r="X302" s="11" t="str">
        <f>VLOOKUP(G302,'Sheet 1 (2)'!$H$4:$Q$536,10,FALSE)</f>
        <v/>
      </c>
      <c r="Y302" s="11" t="str">
        <f t="shared" si="40"/>
        <v/>
      </c>
      <c r="Z302" s="11" t="s">
        <v>1601</v>
      </c>
      <c r="AA302" s="11" t="s">
        <v>55</v>
      </c>
      <c r="AB302" s="11" t="str">
        <f>VLOOKUP(G302,'Sheet 1 (2)'!$H$4:$S$536,12,FALSE)</f>
        <v/>
      </c>
      <c r="AC302" s="11" t="str">
        <f t="shared" si="47"/>
        <v/>
      </c>
      <c r="AD302" s="11" t="s">
        <v>55</v>
      </c>
      <c r="AE302" s="11" t="str">
        <f>VLOOKUP(G302,'Sheet 1 (2)'!$H$4:$AF$536,25,FALSE)</f>
        <v/>
      </c>
      <c r="AF302" s="11" t="s">
        <v>411</v>
      </c>
      <c r="AG302" s="11" t="str">
        <f t="shared" si="42"/>
        <v/>
      </c>
      <c r="AH302" s="11" t="s">
        <v>82</v>
      </c>
      <c r="AI302" s="11" t="str">
        <f>VLOOKUP(G302,'Sheet 1 (2)'!$H$4:$AG$536,26,FALSE)</f>
        <v/>
      </c>
      <c r="AJ302" s="11" t="s">
        <v>82</v>
      </c>
      <c r="AK302" s="13" t="s">
        <v>55</v>
      </c>
      <c r="AL302" s="13" t="str">
        <f>VLOOKUP(G302,'Sheet 1 (2)'!$H$4:$AH$536,27,FALSE)</f>
        <v/>
      </c>
      <c r="AM302" s="11" t="str">
        <f t="shared" si="50"/>
        <v/>
      </c>
      <c r="AN302" s="11">
        <v>1</v>
      </c>
      <c r="AO302" s="11">
        <f t="shared" si="4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48"/>
        <v/>
      </c>
      <c r="V303" s="11"/>
      <c r="W303" s="11" t="s">
        <v>55</v>
      </c>
      <c r="X303" s="11" t="str">
        <f>VLOOKUP(G303,'Sheet 1 (2)'!$H$4:$Q$536,10,FALSE)</f>
        <v/>
      </c>
      <c r="Y303" s="11" t="str">
        <f t="shared" si="40"/>
        <v/>
      </c>
      <c r="Z303" s="11" t="s">
        <v>1608</v>
      </c>
      <c r="AA303" s="11" t="s">
        <v>55</v>
      </c>
      <c r="AB303" s="11" t="str">
        <f>VLOOKUP(G303,'Sheet 1 (2)'!$H$4:$S$536,12,FALSE)</f>
        <v/>
      </c>
      <c r="AC303" s="11" t="str">
        <f t="shared" si="47"/>
        <v/>
      </c>
      <c r="AD303" s="11" t="s">
        <v>55</v>
      </c>
      <c r="AE303" s="11" t="str">
        <f>VLOOKUP(G303,'Sheet 1 (2)'!$H$4:$AF$536,25,FALSE)</f>
        <v/>
      </c>
      <c r="AF303" s="11" t="s">
        <v>411</v>
      </c>
      <c r="AG303" s="11" t="str">
        <f t="shared" si="42"/>
        <v/>
      </c>
      <c r="AH303" s="11" t="s">
        <v>82</v>
      </c>
      <c r="AI303" s="11" t="str">
        <f>VLOOKUP(G303,'Sheet 1 (2)'!$H$4:$AG$536,26,FALSE)</f>
        <v/>
      </c>
      <c r="AJ303" s="11" t="s">
        <v>82</v>
      </c>
      <c r="AK303" s="11" t="s">
        <v>55</v>
      </c>
      <c r="AL303" s="11" t="str">
        <f>VLOOKUP(G303,'Sheet 1 (2)'!$H$4:$AH$536,27,FALSE)</f>
        <v/>
      </c>
      <c r="AM303" s="11" t="str">
        <f t="shared" si="50"/>
        <v/>
      </c>
      <c r="AN303" s="11">
        <v>1</v>
      </c>
      <c r="AO303" s="11">
        <f t="shared" si="4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46"/>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48"/>
        <v/>
      </c>
      <c r="V304" s="11"/>
      <c r="W304" s="11" t="s">
        <v>55</v>
      </c>
      <c r="X304" s="11" t="str">
        <f>VLOOKUP(G304,'Sheet 1 (2)'!$H$4:$Q$536,10,FALSE)</f>
        <v/>
      </c>
      <c r="Y304" s="11" t="str">
        <f t="shared" si="40"/>
        <v/>
      </c>
      <c r="Z304" s="11" t="s">
        <v>1617</v>
      </c>
      <c r="AA304" s="11" t="s">
        <v>55</v>
      </c>
      <c r="AB304" s="11" t="str">
        <f>VLOOKUP(G304,'Sheet 1 (2)'!$H$4:$S$536,12,FALSE)</f>
        <v/>
      </c>
      <c r="AC304" s="11" t="str">
        <f t="shared" si="47"/>
        <v/>
      </c>
      <c r="AD304" s="11" t="s">
        <v>55</v>
      </c>
      <c r="AE304" s="11" t="str">
        <f>VLOOKUP(G304,'Sheet 1 (2)'!$H$4:$AF$536,25,FALSE)</f>
        <v/>
      </c>
      <c r="AF304" s="11" t="s">
        <v>709</v>
      </c>
      <c r="AG304" s="11" t="str">
        <f t="shared" si="42"/>
        <v/>
      </c>
      <c r="AH304" s="11" t="s">
        <v>82</v>
      </c>
      <c r="AI304" s="11" t="str">
        <f>VLOOKUP(G304,'Sheet 1 (2)'!$H$4:$AG$536,26,FALSE)</f>
        <v/>
      </c>
      <c r="AJ304" s="11" t="s">
        <v>82</v>
      </c>
      <c r="AK304" s="13" t="s">
        <v>55</v>
      </c>
      <c r="AL304" s="13" t="str">
        <f>VLOOKUP(G304,'Sheet 1 (2)'!$H$4:$AH$536,27,FALSE)</f>
        <v/>
      </c>
      <c r="AM304" s="11" t="str">
        <f t="shared" si="50"/>
        <v/>
      </c>
      <c r="AN304" s="11">
        <v>1</v>
      </c>
      <c r="AO304" s="11">
        <f t="shared" si="4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48"/>
        <v/>
      </c>
      <c r="V305" s="11"/>
      <c r="W305" s="11" t="s">
        <v>55</v>
      </c>
      <c r="X305" s="11" t="str">
        <f>VLOOKUP(G305,'Sheet 1 (2)'!$H$4:$Q$536,10,FALSE)</f>
        <v/>
      </c>
      <c r="Y305" s="11" t="str">
        <f t="shared" si="40"/>
        <v/>
      </c>
      <c r="Z305" s="11" t="s">
        <v>1645</v>
      </c>
      <c r="AA305" s="11" t="s">
        <v>55</v>
      </c>
      <c r="AB305" s="11" t="str">
        <f>VLOOKUP(G305,'Sheet 1 (2)'!$H$4:$S$536,12,FALSE)</f>
        <v/>
      </c>
      <c r="AC305" s="11" t="str">
        <f t="shared" si="47"/>
        <v/>
      </c>
      <c r="AD305" s="11" t="s">
        <v>55</v>
      </c>
      <c r="AE305" s="11" t="str">
        <f>VLOOKUP(G305,'Sheet 1 (2)'!$H$4:$AF$536,25,FALSE)</f>
        <v/>
      </c>
      <c r="AF305" s="11" t="s">
        <v>187</v>
      </c>
      <c r="AG305" s="11" t="str">
        <f t="shared" si="42"/>
        <v/>
      </c>
      <c r="AH305" s="11" t="s">
        <v>82</v>
      </c>
      <c r="AI305" s="11" t="str">
        <f>VLOOKUP(G305,'Sheet 1 (2)'!$H$4:$AG$536,26,FALSE)</f>
        <v/>
      </c>
      <c r="AJ305" s="11" t="s">
        <v>82</v>
      </c>
      <c r="AK305" s="13" t="s">
        <v>55</v>
      </c>
      <c r="AL305" s="13" t="str">
        <f>VLOOKUP(G305,'Sheet 1 (2)'!$H$4:$AH$536,27,FALSE)</f>
        <v/>
      </c>
      <c r="AM305" s="11" t="str">
        <f t="shared" si="50"/>
        <v/>
      </c>
      <c r="AN305" s="11">
        <v>1</v>
      </c>
      <c r="AO305" s="11">
        <f t="shared" si="4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48"/>
        <v/>
      </c>
      <c r="V306" s="11"/>
      <c r="W306" s="11" t="s">
        <v>55</v>
      </c>
      <c r="X306" s="11" t="str">
        <f>VLOOKUP(G306,'Sheet 1 (2)'!$H$4:$Q$536,10,FALSE)</f>
        <v/>
      </c>
      <c r="Y306" s="11" t="str">
        <f t="shared" si="40"/>
        <v/>
      </c>
      <c r="Z306" s="11" t="s">
        <v>1657</v>
      </c>
      <c r="AA306" s="11" t="s">
        <v>55</v>
      </c>
      <c r="AB306" s="11" t="str">
        <f>VLOOKUP(G306,'Sheet 1 (2)'!$H$4:$S$536,12,FALSE)</f>
        <v/>
      </c>
      <c r="AC306" s="11" t="str">
        <f t="shared" si="47"/>
        <v/>
      </c>
      <c r="AD306" s="11" t="s">
        <v>55</v>
      </c>
      <c r="AE306" s="11" t="str">
        <f>VLOOKUP(G306,'Sheet 1 (2)'!$H$4:$AF$536,25,FALSE)</f>
        <v/>
      </c>
      <c r="AF306" s="11" t="s">
        <v>709</v>
      </c>
      <c r="AG306" s="11" t="str">
        <f t="shared" si="42"/>
        <v/>
      </c>
      <c r="AH306" s="11" t="s">
        <v>82</v>
      </c>
      <c r="AI306" s="11" t="str">
        <f>VLOOKUP(G306,'Sheet 1 (2)'!$H$4:$AG$536,26,FALSE)</f>
        <v/>
      </c>
      <c r="AJ306" s="11" t="s">
        <v>82</v>
      </c>
      <c r="AK306" s="13" t="s">
        <v>55</v>
      </c>
      <c r="AL306" s="13" t="str">
        <f>VLOOKUP(G306,'Sheet 1 (2)'!$H$4:$AH$536,27,FALSE)</f>
        <v/>
      </c>
      <c r="AM306" s="11" t="str">
        <f t="shared" si="50"/>
        <v/>
      </c>
      <c r="AN306" s="11">
        <v>1</v>
      </c>
      <c r="AO306" s="11">
        <f t="shared" si="4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46"/>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48"/>
        <v/>
      </c>
      <c r="V307" s="11"/>
      <c r="W307" s="11" t="s">
        <v>55</v>
      </c>
      <c r="X307" s="11" t="str">
        <f>VLOOKUP(G307,'Sheet 1 (2)'!$H$4:$Q$536,10,FALSE)</f>
        <v/>
      </c>
      <c r="Y307" s="11" t="str">
        <f t="shared" si="40"/>
        <v/>
      </c>
      <c r="Z307" s="11" t="s">
        <v>1663</v>
      </c>
      <c r="AA307" s="11" t="s">
        <v>55</v>
      </c>
      <c r="AB307" s="11" t="str">
        <f>VLOOKUP(G307,'Sheet 1 (2)'!$H$4:$S$536,12,FALSE)</f>
        <v/>
      </c>
      <c r="AC307" s="11" t="str">
        <f t="shared" si="47"/>
        <v/>
      </c>
      <c r="AD307" s="11" t="s">
        <v>55</v>
      </c>
      <c r="AE307" s="11" t="str">
        <f>VLOOKUP(G307,'Sheet 1 (2)'!$H$4:$AF$536,25,FALSE)</f>
        <v/>
      </c>
      <c r="AF307" s="11" t="s">
        <v>663</v>
      </c>
      <c r="AG307" s="11" t="str">
        <f t="shared" si="42"/>
        <v/>
      </c>
      <c r="AH307" s="11" t="s">
        <v>82</v>
      </c>
      <c r="AI307" s="11" t="str">
        <f>VLOOKUP(G307,'Sheet 1 (2)'!$H$4:$AG$536,26,FALSE)</f>
        <v/>
      </c>
      <c r="AJ307" s="11" t="s">
        <v>82</v>
      </c>
      <c r="AK307" s="13" t="s">
        <v>55</v>
      </c>
      <c r="AL307" s="13" t="str">
        <f>VLOOKUP(G307,'Sheet 1 (2)'!$H$4:$AH$536,27,FALSE)</f>
        <v/>
      </c>
      <c r="AM307" s="11" t="str">
        <f t="shared" si="50"/>
        <v/>
      </c>
      <c r="AN307" s="11">
        <v>1</v>
      </c>
      <c r="AO307" s="11">
        <f t="shared" si="4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46"/>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48"/>
        <v/>
      </c>
      <c r="V308" s="11"/>
      <c r="W308" s="11" t="s">
        <v>55</v>
      </c>
      <c r="X308" s="11" t="str">
        <f>VLOOKUP(G308,'Sheet 1 (2)'!$H$4:$Q$536,10,FALSE)</f>
        <v/>
      </c>
      <c r="Y308" s="11" t="str">
        <f t="shared" si="40"/>
        <v/>
      </c>
      <c r="Z308" s="11" t="s">
        <v>1669</v>
      </c>
      <c r="AA308" s="11" t="s">
        <v>55</v>
      </c>
      <c r="AB308" s="11" t="str">
        <f>VLOOKUP(G308,'Sheet 1 (2)'!$H$4:$S$536,12,FALSE)</f>
        <v/>
      </c>
      <c r="AC308" s="11" t="str">
        <f t="shared" si="47"/>
        <v/>
      </c>
      <c r="AD308" s="11" t="s">
        <v>55</v>
      </c>
      <c r="AE308" s="11" t="str">
        <f>VLOOKUP(G308,'Sheet 1 (2)'!$H$4:$AF$536,25,FALSE)</f>
        <v/>
      </c>
      <c r="AF308" s="11" t="s">
        <v>709</v>
      </c>
      <c r="AG308" s="11" t="str">
        <f t="shared" si="42"/>
        <v/>
      </c>
      <c r="AH308" s="11" t="s">
        <v>82</v>
      </c>
      <c r="AI308" s="11" t="str">
        <f>VLOOKUP(G308,'Sheet 1 (2)'!$H$4:$AG$536,26,FALSE)</f>
        <v/>
      </c>
      <c r="AJ308" s="11" t="s">
        <v>82</v>
      </c>
      <c r="AK308" s="13" t="s">
        <v>55</v>
      </c>
      <c r="AL308" s="13" t="str">
        <f>VLOOKUP(G308,'Sheet 1 (2)'!$H$4:$AH$536,27,FALSE)</f>
        <v/>
      </c>
      <c r="AM308" s="11" t="str">
        <f t="shared" si="50"/>
        <v/>
      </c>
      <c r="AN308" s="11">
        <v>1</v>
      </c>
      <c r="AO308" s="11">
        <f t="shared" si="4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46"/>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48"/>
        <v/>
      </c>
      <c r="V309" s="11"/>
      <c r="W309" s="11" t="s">
        <v>55</v>
      </c>
      <c r="X309" s="11" t="str">
        <f>VLOOKUP(G309,'Sheet 1 (2)'!$H$4:$Q$536,10,FALSE)</f>
        <v/>
      </c>
      <c r="Y309" s="11" t="str">
        <f t="shared" si="40"/>
        <v/>
      </c>
      <c r="Z309" s="11" t="s">
        <v>1675</v>
      </c>
      <c r="AA309" s="11" t="s">
        <v>55</v>
      </c>
      <c r="AB309" s="11" t="str">
        <f>VLOOKUP(G309,'Sheet 1 (2)'!$H$4:$S$536,12,FALSE)</f>
        <v/>
      </c>
      <c r="AC309" s="11" t="str">
        <f t="shared" si="47"/>
        <v/>
      </c>
      <c r="AD309" s="11" t="s">
        <v>55</v>
      </c>
      <c r="AE309" s="11" t="str">
        <f>VLOOKUP(G309,'Sheet 1 (2)'!$H$4:$AF$536,25,FALSE)</f>
        <v/>
      </c>
      <c r="AF309" s="11" t="s">
        <v>709</v>
      </c>
      <c r="AG309" s="11" t="str">
        <f t="shared" si="42"/>
        <v/>
      </c>
      <c r="AH309" s="11" t="s">
        <v>82</v>
      </c>
      <c r="AI309" s="11" t="str">
        <f>VLOOKUP(G309,'Sheet 1 (2)'!$H$4:$AG$536,26,FALSE)</f>
        <v/>
      </c>
      <c r="AJ309" s="11" t="s">
        <v>82</v>
      </c>
      <c r="AK309" s="13" t="s">
        <v>55</v>
      </c>
      <c r="AL309" s="13" t="str">
        <f>VLOOKUP(G309,'Sheet 1 (2)'!$H$4:$AH$536,27,FALSE)</f>
        <v/>
      </c>
      <c r="AM309" s="11" t="str">
        <f t="shared" si="50"/>
        <v/>
      </c>
      <c r="AN309" s="11">
        <v>1</v>
      </c>
      <c r="AO309" s="11">
        <f t="shared" si="4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46"/>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48"/>
        <v/>
      </c>
      <c r="V310" s="11"/>
      <c r="W310" s="11" t="s">
        <v>55</v>
      </c>
      <c r="X310" s="11" t="str">
        <f>VLOOKUP(G310,'Sheet 1 (2)'!$H$4:$Q$536,10,FALSE)</f>
        <v/>
      </c>
      <c r="Y310" s="11" t="str">
        <f t="shared" si="40"/>
        <v/>
      </c>
      <c r="Z310" s="11" t="s">
        <v>1709</v>
      </c>
      <c r="AA310" s="11" t="s">
        <v>55</v>
      </c>
      <c r="AB310" s="11" t="str">
        <f>VLOOKUP(G310,'Sheet 1 (2)'!$H$4:$S$536,12,FALSE)</f>
        <v/>
      </c>
      <c r="AC310" s="11" t="str">
        <f t="shared" si="47"/>
        <v/>
      </c>
      <c r="AD310" s="11" t="s">
        <v>55</v>
      </c>
      <c r="AE310" s="11" t="str">
        <f>VLOOKUP(G310,'Sheet 1 (2)'!$H$4:$AF$536,25,FALSE)</f>
        <v/>
      </c>
      <c r="AF310" s="11" t="s">
        <v>709</v>
      </c>
      <c r="AG310" s="11" t="str">
        <f t="shared" si="42"/>
        <v/>
      </c>
      <c r="AH310" s="11" t="s">
        <v>82</v>
      </c>
      <c r="AI310" s="11" t="str">
        <f>VLOOKUP(G310,'Sheet 1 (2)'!$H$4:$AG$536,26,FALSE)</f>
        <v/>
      </c>
      <c r="AJ310" s="11" t="s">
        <v>82</v>
      </c>
      <c r="AK310" s="13" t="s">
        <v>55</v>
      </c>
      <c r="AL310" s="13" t="str">
        <f>VLOOKUP(G310,'Sheet 1 (2)'!$H$4:$AH$536,27,FALSE)</f>
        <v/>
      </c>
      <c r="AM310" s="11" t="str">
        <f t="shared" si="50"/>
        <v/>
      </c>
      <c r="AN310" s="11">
        <v>1</v>
      </c>
      <c r="AO310" s="11">
        <f t="shared" si="4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46"/>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48"/>
        <v/>
      </c>
      <c r="V311" s="11"/>
      <c r="W311" s="11" t="s">
        <v>55</v>
      </c>
      <c r="X311" s="11" t="str">
        <f>VLOOKUP(G311,'Sheet 1 (2)'!$H$4:$Q$536,10,FALSE)</f>
        <v/>
      </c>
      <c r="Y311" s="11" t="str">
        <f t="shared" si="40"/>
        <v/>
      </c>
      <c r="Z311" s="11" t="s">
        <v>1717</v>
      </c>
      <c r="AA311" s="11" t="s">
        <v>55</v>
      </c>
      <c r="AB311" s="11" t="str">
        <f>VLOOKUP(G311,'Sheet 1 (2)'!$H$4:$S$536,12,FALSE)</f>
        <v/>
      </c>
      <c r="AC311" s="11" t="str">
        <f t="shared" si="47"/>
        <v/>
      </c>
      <c r="AD311" s="11" t="s">
        <v>55</v>
      </c>
      <c r="AE311" s="11" t="str">
        <f>VLOOKUP(G311,'Sheet 1 (2)'!$H$4:$AF$536,25,FALSE)</f>
        <v/>
      </c>
      <c r="AF311" s="11" t="s">
        <v>709</v>
      </c>
      <c r="AG311" s="11" t="str">
        <f t="shared" si="42"/>
        <v/>
      </c>
      <c r="AH311" s="11" t="s">
        <v>82</v>
      </c>
      <c r="AI311" s="11" t="str">
        <f>VLOOKUP(G311,'Sheet 1 (2)'!$H$4:$AG$536,26,FALSE)</f>
        <v/>
      </c>
      <c r="AJ311" s="11" t="s">
        <v>82</v>
      </c>
      <c r="AK311" s="13" t="s">
        <v>55</v>
      </c>
      <c r="AL311" s="13" t="str">
        <f>VLOOKUP(G311,'Sheet 1 (2)'!$H$4:$AH$536,27,FALSE)</f>
        <v/>
      </c>
      <c r="AM311" s="11" t="str">
        <f t="shared" si="50"/>
        <v/>
      </c>
      <c r="AN311" s="11">
        <v>1</v>
      </c>
      <c r="AO311" s="11">
        <f t="shared" si="4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46"/>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48"/>
        <v/>
      </c>
      <c r="V312" s="11"/>
      <c r="W312" s="11" t="s">
        <v>55</v>
      </c>
      <c r="X312" s="11" t="str">
        <f>VLOOKUP(G312,'Sheet 1 (2)'!$H$4:$Q$536,10,FALSE)</f>
        <v/>
      </c>
      <c r="Y312" s="11" t="str">
        <f t="shared" si="40"/>
        <v/>
      </c>
      <c r="Z312" s="11" t="s">
        <v>1724</v>
      </c>
      <c r="AA312" s="11" t="s">
        <v>55</v>
      </c>
      <c r="AB312" s="11" t="str">
        <f>VLOOKUP(G312,'Sheet 1 (2)'!$H$4:$S$536,12,FALSE)</f>
        <v/>
      </c>
      <c r="AC312" s="11" t="str">
        <f t="shared" si="47"/>
        <v/>
      </c>
      <c r="AD312" s="11" t="s">
        <v>55</v>
      </c>
      <c r="AE312" s="11" t="str">
        <f>VLOOKUP(G312,'Sheet 1 (2)'!$H$4:$AF$536,25,FALSE)</f>
        <v/>
      </c>
      <c r="AF312" s="11" t="s">
        <v>709</v>
      </c>
      <c r="AG312" s="11" t="str">
        <f t="shared" si="42"/>
        <v/>
      </c>
      <c r="AH312" s="11" t="s">
        <v>82</v>
      </c>
      <c r="AI312" s="11" t="str">
        <f>VLOOKUP(G312,'Sheet 1 (2)'!$H$4:$AG$536,26,FALSE)</f>
        <v/>
      </c>
      <c r="AJ312" s="11" t="s">
        <v>82</v>
      </c>
      <c r="AK312" s="13" t="s">
        <v>55</v>
      </c>
      <c r="AL312" s="13" t="str">
        <f>VLOOKUP(G312,'Sheet 1 (2)'!$H$4:$AH$536,27,FALSE)</f>
        <v/>
      </c>
      <c r="AM312" s="11" t="str">
        <f t="shared" si="50"/>
        <v/>
      </c>
      <c r="AN312" s="11">
        <v>1</v>
      </c>
      <c r="AO312" s="11">
        <f t="shared" si="4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46"/>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48"/>
        <v/>
      </c>
      <c r="V313" s="11"/>
      <c r="W313" s="11" t="s">
        <v>55</v>
      </c>
      <c r="X313" s="11" t="str">
        <f>VLOOKUP(G313,'Sheet 1 (2)'!$H$4:$Q$536,10,FALSE)</f>
        <v/>
      </c>
      <c r="Y313" s="11" t="str">
        <f t="shared" si="40"/>
        <v/>
      </c>
      <c r="Z313" s="11" t="s">
        <v>1730</v>
      </c>
      <c r="AA313" s="11" t="s">
        <v>55</v>
      </c>
      <c r="AB313" s="11" t="str">
        <f>VLOOKUP(G313,'Sheet 1 (2)'!$H$4:$S$536,12,FALSE)</f>
        <v/>
      </c>
      <c r="AC313" s="11" t="str">
        <f t="shared" si="47"/>
        <v/>
      </c>
      <c r="AD313" s="11" t="s">
        <v>55</v>
      </c>
      <c r="AE313" s="11" t="str">
        <f>VLOOKUP(G313,'Sheet 1 (2)'!$H$4:$AF$536,25,FALSE)</f>
        <v/>
      </c>
      <c r="AF313" s="11" t="s">
        <v>709</v>
      </c>
      <c r="AG313" s="11" t="str">
        <f t="shared" si="42"/>
        <v/>
      </c>
      <c r="AH313" s="11" t="s">
        <v>82</v>
      </c>
      <c r="AI313" s="11" t="str">
        <f>VLOOKUP(G313,'Sheet 1 (2)'!$H$4:$AG$536,26,FALSE)</f>
        <v/>
      </c>
      <c r="AJ313" s="11" t="s">
        <v>82</v>
      </c>
      <c r="AK313" s="13" t="s">
        <v>55</v>
      </c>
      <c r="AL313" s="13" t="str">
        <f>VLOOKUP(G313,'Sheet 1 (2)'!$H$4:$AH$536,27,FALSE)</f>
        <v/>
      </c>
      <c r="AM313" s="11" t="str">
        <f t="shared" si="50"/>
        <v/>
      </c>
      <c r="AN313" s="11">
        <v>1</v>
      </c>
      <c r="AO313" s="11">
        <f t="shared" si="4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46"/>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48"/>
        <v/>
      </c>
      <c r="V314" s="11"/>
      <c r="W314" s="11" t="s">
        <v>55</v>
      </c>
      <c r="X314" s="11" t="str">
        <f>VLOOKUP(G314,'Sheet 1 (2)'!$H$4:$Q$536,10,FALSE)</f>
        <v/>
      </c>
      <c r="Y314" s="11" t="str">
        <f t="shared" si="40"/>
        <v/>
      </c>
      <c r="Z314" s="11" t="s">
        <v>1736</v>
      </c>
      <c r="AA314" s="11" t="s">
        <v>55</v>
      </c>
      <c r="AB314" s="11" t="str">
        <f>VLOOKUP(G314,'Sheet 1 (2)'!$H$4:$S$536,12,FALSE)</f>
        <v/>
      </c>
      <c r="AC314" s="11" t="str">
        <f t="shared" si="47"/>
        <v/>
      </c>
      <c r="AD314" s="11" t="s">
        <v>55</v>
      </c>
      <c r="AE314" s="11" t="str">
        <f>VLOOKUP(G314,'Sheet 1 (2)'!$H$4:$AF$536,25,FALSE)</f>
        <v/>
      </c>
      <c r="AF314" s="11" t="s">
        <v>709</v>
      </c>
      <c r="AG314" s="11" t="str">
        <f t="shared" si="42"/>
        <v/>
      </c>
      <c r="AH314" s="11" t="s">
        <v>82</v>
      </c>
      <c r="AI314" s="11" t="str">
        <f>VLOOKUP(G314,'Sheet 1 (2)'!$H$4:$AG$536,26,FALSE)</f>
        <v/>
      </c>
      <c r="AJ314" s="11" t="s">
        <v>82</v>
      </c>
      <c r="AK314" s="13" t="s">
        <v>55</v>
      </c>
      <c r="AL314" s="13" t="str">
        <f>VLOOKUP(G314,'Sheet 1 (2)'!$H$4:$AH$536,27,FALSE)</f>
        <v/>
      </c>
      <c r="AM314" s="11" t="str">
        <f t="shared" si="50"/>
        <v/>
      </c>
      <c r="AN314" s="11">
        <v>1</v>
      </c>
      <c r="AO314" s="11">
        <f t="shared" si="4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46"/>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48"/>
        <v/>
      </c>
      <c r="V315" s="11"/>
      <c r="W315" s="11" t="s">
        <v>55</v>
      </c>
      <c r="X315" s="11" t="str">
        <f>VLOOKUP(G315,'Sheet 1 (2)'!$H$4:$Q$536,10,FALSE)</f>
        <v/>
      </c>
      <c r="Y315" s="11" t="str">
        <f t="shared" si="40"/>
        <v/>
      </c>
      <c r="Z315" s="11" t="s">
        <v>1743</v>
      </c>
      <c r="AA315" s="11" t="s">
        <v>55</v>
      </c>
      <c r="AB315" s="11" t="str">
        <f>VLOOKUP(G315,'Sheet 1 (2)'!$H$4:$S$536,12,FALSE)</f>
        <v/>
      </c>
      <c r="AC315" s="11" t="str">
        <f t="shared" si="47"/>
        <v/>
      </c>
      <c r="AD315" s="11" t="s">
        <v>55</v>
      </c>
      <c r="AE315" s="11" t="str">
        <f>VLOOKUP(G315,'Sheet 1 (2)'!$H$4:$AF$536,25,FALSE)</f>
        <v/>
      </c>
      <c r="AF315" s="11" t="s">
        <v>709</v>
      </c>
      <c r="AG315" s="11" t="str">
        <f t="shared" si="42"/>
        <v/>
      </c>
      <c r="AH315" s="11" t="s">
        <v>82</v>
      </c>
      <c r="AI315" s="11" t="str">
        <f>VLOOKUP(G315,'Sheet 1 (2)'!$H$4:$AG$536,26,FALSE)</f>
        <v/>
      </c>
      <c r="AJ315" s="11" t="s">
        <v>82</v>
      </c>
      <c r="AK315" s="13" t="s">
        <v>55</v>
      </c>
      <c r="AL315" s="13" t="str">
        <f>VLOOKUP(G315,'Sheet 1 (2)'!$H$4:$AH$536,27,FALSE)</f>
        <v/>
      </c>
      <c r="AM315" s="11" t="str">
        <f t="shared" si="50"/>
        <v/>
      </c>
      <c r="AN315" s="11">
        <v>1</v>
      </c>
      <c r="AO315" s="11">
        <f t="shared" si="4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46"/>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48"/>
        <v>SIS</v>
      </c>
      <c r="V316" s="11"/>
      <c r="W316" s="11" t="s">
        <v>55</v>
      </c>
      <c r="X316" s="11" t="str">
        <f>VLOOKUP(G316,'Sheet 1 (2)'!$H$4:$Q$536,10,FALSE)</f>
        <v/>
      </c>
      <c r="Y316" s="11" t="str">
        <f t="shared" si="40"/>
        <v/>
      </c>
      <c r="Z316" s="11" t="s">
        <v>1749</v>
      </c>
      <c r="AA316" s="11" t="s">
        <v>55</v>
      </c>
      <c r="AB316" s="11" t="str">
        <f>VLOOKUP(G316,'Sheet 1 (2)'!$H$4:$S$536,12,FALSE)</f>
        <v/>
      </c>
      <c r="AC316" s="11" t="str">
        <f t="shared" si="47"/>
        <v/>
      </c>
      <c r="AD316" s="11" t="s">
        <v>55</v>
      </c>
      <c r="AE316" s="11" t="str">
        <f>VLOOKUP(G316,'Sheet 1 (2)'!$H$4:$AF$536,25,FALSE)</f>
        <v/>
      </c>
      <c r="AF316" s="11" t="s">
        <v>87</v>
      </c>
      <c r="AG316" s="11" t="str">
        <f t="shared" si="42"/>
        <v/>
      </c>
      <c r="AH316" s="11" t="s">
        <v>82</v>
      </c>
      <c r="AI316" s="11" t="str">
        <f>VLOOKUP(G316,'Sheet 1 (2)'!$H$4:$AG$536,26,FALSE)</f>
        <v/>
      </c>
      <c r="AJ316" s="11" t="s">
        <v>82</v>
      </c>
      <c r="AK316" s="13" t="s">
        <v>55</v>
      </c>
      <c r="AL316" s="13" t="str">
        <f>VLOOKUP(G316,'Sheet 1 (2)'!$H$4:$AH$536,27,FALSE)</f>
        <v/>
      </c>
      <c r="AM316" s="11" t="str">
        <f t="shared" si="50"/>
        <v/>
      </c>
      <c r="AN316" s="11">
        <v>1</v>
      </c>
      <c r="AO316" s="11">
        <f t="shared" si="4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46"/>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48"/>
        <v>SIS</v>
      </c>
      <c r="V317" s="11"/>
      <c r="W317" s="11" t="s">
        <v>55</v>
      </c>
      <c r="X317" s="11" t="str">
        <f>VLOOKUP(G317,'Sheet 1 (2)'!$H$4:$Q$536,10,FALSE)</f>
        <v/>
      </c>
      <c r="Y317" s="11" t="str">
        <f t="shared" si="40"/>
        <v/>
      </c>
      <c r="Z317" s="11" t="s">
        <v>1756</v>
      </c>
      <c r="AA317" s="11" t="s">
        <v>55</v>
      </c>
      <c r="AB317" s="11" t="str">
        <f>VLOOKUP(G317,'Sheet 1 (2)'!$H$4:$S$536,12,FALSE)</f>
        <v/>
      </c>
      <c r="AC317" s="11" t="str">
        <f t="shared" si="47"/>
        <v/>
      </c>
      <c r="AD317" s="11" t="s">
        <v>55</v>
      </c>
      <c r="AE317" s="11" t="str">
        <f>VLOOKUP(G317,'Sheet 1 (2)'!$H$4:$AF$536,25,FALSE)</f>
        <v/>
      </c>
      <c r="AF317" s="11" t="s">
        <v>87</v>
      </c>
      <c r="AG317" s="11" t="str">
        <f t="shared" si="42"/>
        <v/>
      </c>
      <c r="AH317" s="11" t="s">
        <v>82</v>
      </c>
      <c r="AI317" s="11" t="str">
        <f>VLOOKUP(G317,'Sheet 1 (2)'!$H$4:$AG$536,26,FALSE)</f>
        <v/>
      </c>
      <c r="AJ317" s="11" t="s">
        <v>82</v>
      </c>
      <c r="AK317" s="11" t="s">
        <v>55</v>
      </c>
      <c r="AL317" s="11" t="str">
        <f>VLOOKUP(G317,'Sheet 1 (2)'!$H$4:$AH$536,27,FALSE)</f>
        <v/>
      </c>
      <c r="AM317" s="11" t="str">
        <f t="shared" si="50"/>
        <v/>
      </c>
      <c r="AN317" s="11">
        <v>1</v>
      </c>
      <c r="AO317" s="11">
        <f t="shared" si="4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46"/>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48"/>
        <v>SIS</v>
      </c>
      <c r="V318" s="11"/>
      <c r="W318" s="11" t="s">
        <v>55</v>
      </c>
      <c r="X318" s="11" t="str">
        <f>VLOOKUP(G318,'Sheet 1 (2)'!$H$4:$Q$536,10,FALSE)</f>
        <v/>
      </c>
      <c r="Y318" s="11" t="str">
        <f t="shared" si="40"/>
        <v/>
      </c>
      <c r="Z318" s="11" t="s">
        <v>1763</v>
      </c>
      <c r="AA318" s="11" t="s">
        <v>55</v>
      </c>
      <c r="AB318" s="11" t="str">
        <f>VLOOKUP(G318,'Sheet 1 (2)'!$H$4:$S$536,12,FALSE)</f>
        <v/>
      </c>
      <c r="AC318" s="11" t="str">
        <f t="shared" si="47"/>
        <v/>
      </c>
      <c r="AD318" s="11" t="s">
        <v>55</v>
      </c>
      <c r="AE318" s="11" t="str">
        <f>VLOOKUP(G318,'Sheet 1 (2)'!$H$4:$AF$536,25,FALSE)</f>
        <v/>
      </c>
      <c r="AF318" s="11" t="s">
        <v>87</v>
      </c>
      <c r="AG318" s="11" t="str">
        <f t="shared" si="42"/>
        <v/>
      </c>
      <c r="AH318" s="11" t="s">
        <v>82</v>
      </c>
      <c r="AI318" s="11" t="str">
        <f>VLOOKUP(G318,'Sheet 1 (2)'!$H$4:$AG$536,26,FALSE)</f>
        <v/>
      </c>
      <c r="AJ318" s="11" t="s">
        <v>82</v>
      </c>
      <c r="AK318" s="11" t="s">
        <v>55</v>
      </c>
      <c r="AL318" s="11" t="str">
        <f>VLOOKUP(G318,'Sheet 1 (2)'!$H$4:$AH$536,27,FALSE)</f>
        <v/>
      </c>
      <c r="AM318" s="11" t="str">
        <f t="shared" si="50"/>
        <v/>
      </c>
      <c r="AN318" s="11">
        <v>1</v>
      </c>
      <c r="AO318" s="11">
        <f t="shared" si="4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46"/>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48"/>
        <v>SIS</v>
      </c>
      <c r="V319" s="11"/>
      <c r="W319" s="11" t="s">
        <v>55</v>
      </c>
      <c r="X319" s="11" t="str">
        <f>VLOOKUP(G319,'Sheet 1 (2)'!$H$4:$Q$536,10,FALSE)</f>
        <v/>
      </c>
      <c r="Y319" s="11" t="str">
        <f t="shared" si="40"/>
        <v/>
      </c>
      <c r="Z319" s="11" t="s">
        <v>1770</v>
      </c>
      <c r="AA319" s="11" t="s">
        <v>55</v>
      </c>
      <c r="AB319" s="11" t="str">
        <f>VLOOKUP(G319,'Sheet 1 (2)'!$H$4:$S$536,12,FALSE)</f>
        <v/>
      </c>
      <c r="AC319" s="11" t="str">
        <f t="shared" si="47"/>
        <v/>
      </c>
      <c r="AD319" s="11" t="s">
        <v>55</v>
      </c>
      <c r="AE319" s="11" t="str">
        <f>VLOOKUP(G319,'Sheet 1 (2)'!$H$4:$AF$536,25,FALSE)</f>
        <v/>
      </c>
      <c r="AF319" s="11" t="s">
        <v>176</v>
      </c>
      <c r="AG319" s="11" t="str">
        <f t="shared" si="42"/>
        <v/>
      </c>
      <c r="AH319" s="11" t="s">
        <v>82</v>
      </c>
      <c r="AI319" s="11" t="str">
        <f>VLOOKUP(G319,'Sheet 1 (2)'!$H$4:$AG$536,26,FALSE)</f>
        <v/>
      </c>
      <c r="AJ319" s="11" t="s">
        <v>82</v>
      </c>
      <c r="AK319" s="13" t="s">
        <v>55</v>
      </c>
      <c r="AL319" s="13" t="str">
        <f>VLOOKUP(G319,'Sheet 1 (2)'!$H$4:$AH$536,27,FALSE)</f>
        <v/>
      </c>
      <c r="AM319" s="11" t="str">
        <f t="shared" si="50"/>
        <v/>
      </c>
      <c r="AN319" s="11">
        <v>1</v>
      </c>
      <c r="AO319" s="11">
        <f t="shared" si="4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46"/>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48"/>
        <v>SIS</v>
      </c>
      <c r="V320" s="11"/>
      <c r="W320" s="11" t="s">
        <v>55</v>
      </c>
      <c r="X320" s="11" t="str">
        <f>VLOOKUP(G320,'Sheet 1 (2)'!$H$4:$Q$536,10,FALSE)</f>
        <v/>
      </c>
      <c r="Y320" s="11" t="str">
        <f t="shared" si="40"/>
        <v/>
      </c>
      <c r="Z320" s="11" t="s">
        <v>1749</v>
      </c>
      <c r="AA320" s="11" t="s">
        <v>55</v>
      </c>
      <c r="AB320" s="11" t="str">
        <f>VLOOKUP(G320,'Sheet 1 (2)'!$H$4:$S$536,12,FALSE)</f>
        <v/>
      </c>
      <c r="AC320" s="11" t="str">
        <f t="shared" si="47"/>
        <v/>
      </c>
      <c r="AD320" s="11" t="s">
        <v>55</v>
      </c>
      <c r="AE320" s="11" t="str">
        <f>VLOOKUP(G320,'Sheet 1 (2)'!$H$4:$AF$536,25,FALSE)</f>
        <v/>
      </c>
      <c r="AF320" s="11" t="s">
        <v>1781</v>
      </c>
      <c r="AG320" s="11" t="str">
        <f t="shared" si="42"/>
        <v/>
      </c>
      <c r="AH320" s="11" t="s">
        <v>82</v>
      </c>
      <c r="AI320" s="11" t="str">
        <f>VLOOKUP(G320,'Sheet 1 (2)'!$H$4:$AG$536,26,FALSE)</f>
        <v/>
      </c>
      <c r="AJ320" s="11" t="s">
        <v>82</v>
      </c>
      <c r="AK320" s="13" t="s">
        <v>55</v>
      </c>
      <c r="AL320" s="13" t="str">
        <f>VLOOKUP(G320,'Sheet 1 (2)'!$H$4:$AH$536,27,FALSE)</f>
        <v/>
      </c>
      <c r="AM320" s="11" t="str">
        <f t="shared" si="50"/>
        <v/>
      </c>
      <c r="AN320" s="11">
        <v>1</v>
      </c>
      <c r="AO320" s="11">
        <f t="shared" si="4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46"/>
        <v/>
      </c>
      <c r="Q321" s="11" t="str">
        <f>VLOOKUP(G321,Hoja1!$C$4:$D$146,2,FALSE)</f>
        <v>100%*0081304</v>
      </c>
      <c r="R321" s="11" t="s">
        <v>264</v>
      </c>
      <c r="S321" s="14" t="s">
        <v>433</v>
      </c>
      <c r="T321" s="11" t="str">
        <f>VLOOKUP(G321,'Sheet 1 (2)'!$H$4:$O$536,8,FALSE)</f>
        <v/>
      </c>
      <c r="U321" s="11" t="str">
        <f t="shared" si="48"/>
        <v>SIS</v>
      </c>
      <c r="V321" s="11"/>
      <c r="W321" s="11" t="s">
        <v>55</v>
      </c>
      <c r="X321" s="11" t="str">
        <f>VLOOKUP(G321,'Sheet 1 (2)'!$H$4:$Q$536,10,FALSE)</f>
        <v/>
      </c>
      <c r="Y321" s="11" t="str">
        <f t="shared" si="40"/>
        <v/>
      </c>
      <c r="Z321" s="11" t="s">
        <v>1792</v>
      </c>
      <c r="AA321" s="11" t="s">
        <v>55</v>
      </c>
      <c r="AB321" s="11" t="str">
        <f>VLOOKUP(G321,'Sheet 1 (2)'!$H$4:$S$536,12,FALSE)</f>
        <v/>
      </c>
      <c r="AC321" s="11" t="str">
        <f t="shared" si="47"/>
        <v/>
      </c>
      <c r="AD321" s="11" t="s">
        <v>55</v>
      </c>
      <c r="AE321" s="11" t="str">
        <f>VLOOKUP(G321,'Sheet 1 (2)'!$H$4:$AF$536,25,FALSE)</f>
        <v/>
      </c>
      <c r="AF321" s="11" t="s">
        <v>411</v>
      </c>
      <c r="AG321" s="11" t="str">
        <f t="shared" si="42"/>
        <v/>
      </c>
      <c r="AH321" s="11" t="s">
        <v>82</v>
      </c>
      <c r="AI321" s="11" t="str">
        <f>VLOOKUP(G321,'Sheet 1 (2)'!$H$4:$AG$536,26,FALSE)</f>
        <v/>
      </c>
      <c r="AJ321" s="11" t="s">
        <v>82</v>
      </c>
      <c r="AK321" s="13" t="s">
        <v>55</v>
      </c>
      <c r="AL321" s="13" t="str">
        <f>VLOOKUP(G321,'Sheet 1 (2)'!$H$4:$AH$536,27,FALSE)</f>
        <v/>
      </c>
      <c r="AM321" s="11" t="str">
        <f t="shared" si="50"/>
        <v/>
      </c>
      <c r="AN321" s="11">
        <v>1</v>
      </c>
      <c r="AO321" s="11">
        <f t="shared" si="4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46"/>
        <v/>
      </c>
      <c r="Q322" s="11" t="str">
        <f>VLOOKUP(G322,Hoja1!$C$4:$D$146,2,FALSE)</f>
        <v>100%*0081304</v>
      </c>
      <c r="R322" s="11" t="s">
        <v>264</v>
      </c>
      <c r="S322" s="14" t="s">
        <v>433</v>
      </c>
      <c r="T322" s="11" t="str">
        <f>VLOOKUP(G322,'Sheet 1 (2)'!$H$4:$O$536,8,FALSE)</f>
        <v/>
      </c>
      <c r="U322" s="11" t="str">
        <f t="shared" si="48"/>
        <v>SIS</v>
      </c>
      <c r="V322" s="11"/>
      <c r="W322" s="11" t="s">
        <v>55</v>
      </c>
      <c r="X322" s="11" t="str">
        <f>VLOOKUP(G322,'Sheet 1 (2)'!$H$4:$Q$536,10,FALSE)</f>
        <v/>
      </c>
      <c r="Y322" s="11" t="str">
        <f t="shared" si="40"/>
        <v/>
      </c>
      <c r="Z322" s="11" t="s">
        <v>1797</v>
      </c>
      <c r="AA322" s="11" t="s">
        <v>55</v>
      </c>
      <c r="AB322" s="11" t="str">
        <f>VLOOKUP(G322,'Sheet 1 (2)'!$H$4:$S$536,12,FALSE)</f>
        <v/>
      </c>
      <c r="AC322" s="11" t="str">
        <f t="shared" si="47"/>
        <v/>
      </c>
      <c r="AD322" s="11" t="s">
        <v>55</v>
      </c>
      <c r="AE322" s="11" t="str">
        <f>VLOOKUP(G322,'Sheet 1 (2)'!$H$4:$AF$536,25,FALSE)</f>
        <v/>
      </c>
      <c r="AF322" s="11" t="s">
        <v>176</v>
      </c>
      <c r="AG322" s="11" t="str">
        <f t="shared" si="42"/>
        <v/>
      </c>
      <c r="AH322" s="11" t="s">
        <v>82</v>
      </c>
      <c r="AI322" s="11" t="str">
        <f>VLOOKUP(G322,'Sheet 1 (2)'!$H$4:$AG$536,26,FALSE)</f>
        <v/>
      </c>
      <c r="AJ322" s="11" t="s">
        <v>82</v>
      </c>
      <c r="AK322" s="13" t="s">
        <v>55</v>
      </c>
      <c r="AL322" s="13" t="str">
        <f>VLOOKUP(G322,'Sheet 1 (2)'!$H$4:$AH$536,27,FALSE)</f>
        <v/>
      </c>
      <c r="AM322" s="11" t="str">
        <f t="shared" si="50"/>
        <v/>
      </c>
      <c r="AN322" s="11">
        <v>1</v>
      </c>
      <c r="AO322" s="11">
        <f t="shared" ref="AO322:AO385" si="51">+IF(AJ322="SI",1,0)</f>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46"/>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48"/>
        <v/>
      </c>
      <c r="V323" s="11"/>
      <c r="W323" s="11" t="s">
        <v>55</v>
      </c>
      <c r="X323" s="11" t="str">
        <f>VLOOKUP(G323,'Sheet 1 (2)'!$H$4:$Q$536,10,FALSE)</f>
        <v/>
      </c>
      <c r="Y323" s="11" t="str">
        <f t="shared" si="40"/>
        <v/>
      </c>
      <c r="Z323" s="11" t="s">
        <v>1815</v>
      </c>
      <c r="AA323" s="11" t="s">
        <v>1848</v>
      </c>
      <c r="AB323" s="11" t="str">
        <f>VLOOKUP(G323,'Sheet 1 (2)'!$H$4:$S$536,12,FALSE)</f>
        <v/>
      </c>
      <c r="AC323" s="11" t="str">
        <f t="shared" si="47"/>
        <v>E11</v>
      </c>
      <c r="AD323" s="11" t="s">
        <v>55</v>
      </c>
      <c r="AE323" s="11" t="str">
        <f>VLOOKUP(G323,'Sheet 1 (2)'!$H$4:$AF$536,25,FALSE)</f>
        <v/>
      </c>
      <c r="AF323" s="11" t="s">
        <v>87</v>
      </c>
      <c r="AG323" s="11" t="str">
        <f t="shared" si="42"/>
        <v/>
      </c>
      <c r="AH323" s="11" t="s">
        <v>82</v>
      </c>
      <c r="AI323" s="11" t="str">
        <f>VLOOKUP(G323,'Sheet 1 (2)'!$H$4:$AG$536,26,FALSE)</f>
        <v/>
      </c>
      <c r="AJ323" s="11" t="s">
        <v>82</v>
      </c>
      <c r="AK323" s="13" t="s">
        <v>1854</v>
      </c>
      <c r="AL323" s="13" t="str">
        <f>VLOOKUP(G323,'Sheet 1 (2)'!$H$4:$AH$536,27,FALSE)</f>
        <v/>
      </c>
      <c r="AM323" s="11" t="str">
        <f t="shared" si="50"/>
        <v>NOS DIERON EL CIE10</v>
      </c>
      <c r="AN323" s="11">
        <v>1</v>
      </c>
      <c r="AO323" s="11">
        <f t="shared" si="51"/>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46"/>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48"/>
        <v/>
      </c>
      <c r="V324" s="11"/>
      <c r="W324" s="11" t="s">
        <v>55</v>
      </c>
      <c r="X324" s="11" t="str">
        <f>VLOOKUP(G324,'Sheet 1 (2)'!$H$4:$Q$536,10,FALSE)</f>
        <v/>
      </c>
      <c r="Y324" s="11" t="str">
        <f t="shared" si="40"/>
        <v/>
      </c>
      <c r="Z324" s="11" t="s">
        <v>1823</v>
      </c>
      <c r="AA324" s="11" t="s">
        <v>55</v>
      </c>
      <c r="AB324" s="11" t="str">
        <f>VLOOKUP(G324,'Sheet 1 (2)'!$H$4:$S$536,12,FALSE)</f>
        <v/>
      </c>
      <c r="AC324" s="11" t="str">
        <f t="shared" si="47"/>
        <v/>
      </c>
      <c r="AD324" s="11" t="s">
        <v>55</v>
      </c>
      <c r="AE324" s="11" t="str">
        <f>VLOOKUP(G324,'Sheet 1 (2)'!$H$4:$AF$536,25,FALSE)</f>
        <v/>
      </c>
      <c r="AF324" s="11" t="s">
        <v>79</v>
      </c>
      <c r="AG324" s="11" t="str">
        <f t="shared" si="42"/>
        <v/>
      </c>
      <c r="AH324" s="11" t="s">
        <v>82</v>
      </c>
      <c r="AI324" s="11" t="str">
        <f>VLOOKUP(G324,'Sheet 1 (2)'!$H$4:$AG$536,26,FALSE)</f>
        <v/>
      </c>
      <c r="AJ324" s="11" t="s">
        <v>82</v>
      </c>
      <c r="AK324" s="13" t="s">
        <v>55</v>
      </c>
      <c r="AL324" s="13" t="str">
        <f>VLOOKUP(G324,'Sheet 1 (2)'!$H$4:$AH$536,27,FALSE)</f>
        <v/>
      </c>
      <c r="AM324" s="11" t="str">
        <f t="shared" si="50"/>
        <v/>
      </c>
      <c r="AN324" s="11">
        <v>1</v>
      </c>
      <c r="AO324" s="11">
        <f t="shared" si="51"/>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46"/>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48"/>
        <v/>
      </c>
      <c r="V325" s="11"/>
      <c r="W325" s="11" t="s">
        <v>55</v>
      </c>
      <c r="X325" s="11" t="str">
        <f>VLOOKUP(G325,'Sheet 1 (2)'!$H$4:$Q$536,10,FALSE)</f>
        <v/>
      </c>
      <c r="Y325" s="11" t="str">
        <f t="shared" si="40"/>
        <v/>
      </c>
      <c r="Z325" s="11" t="s">
        <v>1828</v>
      </c>
      <c r="AA325" s="11" t="s">
        <v>55</v>
      </c>
      <c r="AB325" s="11" t="str">
        <f>VLOOKUP(G325,'Sheet 1 (2)'!$H$4:$S$536,12,FALSE)</f>
        <v/>
      </c>
      <c r="AC325" s="11" t="str">
        <f t="shared" si="47"/>
        <v/>
      </c>
      <c r="AD325" s="11" t="s">
        <v>55</v>
      </c>
      <c r="AE325" s="11" t="str">
        <f>VLOOKUP(G325,'Sheet 1 (2)'!$H$4:$AF$536,25,FALSE)</f>
        <v/>
      </c>
      <c r="AF325" s="11" t="s">
        <v>87</v>
      </c>
      <c r="AG325" s="11" t="str">
        <f t="shared" si="42"/>
        <v/>
      </c>
      <c r="AH325" s="11" t="s">
        <v>82</v>
      </c>
      <c r="AI325" s="11" t="str">
        <f>VLOOKUP(G325,'Sheet 1 (2)'!$H$4:$AG$536,26,FALSE)</f>
        <v/>
      </c>
      <c r="AJ325" s="11" t="s">
        <v>82</v>
      </c>
      <c r="AK325" s="13" t="s">
        <v>55</v>
      </c>
      <c r="AL325" s="13" t="str">
        <f>VLOOKUP(G325,'Sheet 1 (2)'!$H$4:$AH$536,27,FALSE)</f>
        <v/>
      </c>
      <c r="AM325" s="11" t="str">
        <f t="shared" si="50"/>
        <v/>
      </c>
      <c r="AN325" s="11">
        <v>1</v>
      </c>
      <c r="AO325" s="11">
        <f t="shared" si="51"/>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46"/>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48"/>
        <v/>
      </c>
      <c r="V326" s="11"/>
      <c r="W326" s="11" t="s">
        <v>55</v>
      </c>
      <c r="X326" s="11" t="str">
        <f>VLOOKUP(G326,'Sheet 1 (2)'!$H$4:$Q$536,10,FALSE)</f>
        <v/>
      </c>
      <c r="Y326" s="11" t="str">
        <f t="shared" si="40"/>
        <v/>
      </c>
      <c r="Z326" s="11" t="s">
        <v>1835</v>
      </c>
      <c r="AA326" s="11" t="s">
        <v>55</v>
      </c>
      <c r="AB326" s="11" t="str">
        <f>VLOOKUP(G326,'Sheet 1 (2)'!$H$4:$S$536,12,FALSE)</f>
        <v/>
      </c>
      <c r="AC326" s="11" t="str">
        <f t="shared" si="47"/>
        <v/>
      </c>
      <c r="AD326" s="11" t="s">
        <v>55</v>
      </c>
      <c r="AE326" s="11" t="str">
        <f>VLOOKUP(G326,'Sheet 1 (2)'!$H$4:$AF$536,25,FALSE)</f>
        <v/>
      </c>
      <c r="AF326" s="11" t="s">
        <v>87</v>
      </c>
      <c r="AG326" s="11" t="str">
        <f t="shared" si="42"/>
        <v/>
      </c>
      <c r="AH326" s="11" t="s">
        <v>82</v>
      </c>
      <c r="AI326" s="11" t="str">
        <f>VLOOKUP(G326,'Sheet 1 (2)'!$H$4:$AG$536,26,FALSE)</f>
        <v/>
      </c>
      <c r="AJ326" s="11" t="s">
        <v>82</v>
      </c>
      <c r="AK326" s="11" t="s">
        <v>55</v>
      </c>
      <c r="AL326" s="11" t="str">
        <f>VLOOKUP(G326,'Sheet 1 (2)'!$H$4:$AH$536,27,FALSE)</f>
        <v/>
      </c>
      <c r="AM326" s="11" t="str">
        <f t="shared" si="50"/>
        <v/>
      </c>
      <c r="AN326" s="11">
        <v>1</v>
      </c>
      <c r="AO326" s="11">
        <f t="shared" si="51"/>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46"/>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48"/>
        <v/>
      </c>
      <c r="V327" s="11"/>
      <c r="W327" s="11" t="s">
        <v>55</v>
      </c>
      <c r="X327" s="11" t="str">
        <f>VLOOKUP(G327,'Sheet 1 (2)'!$H$4:$Q$536,10,FALSE)</f>
        <v/>
      </c>
      <c r="Y327" s="11" t="str">
        <f t="shared" si="40"/>
        <v/>
      </c>
      <c r="Z327" s="11" t="s">
        <v>1840</v>
      </c>
      <c r="AA327" s="11" t="s">
        <v>55</v>
      </c>
      <c r="AB327" s="11" t="str">
        <f>VLOOKUP(G327,'Sheet 1 (2)'!$H$4:$S$536,12,FALSE)</f>
        <v/>
      </c>
      <c r="AC327" s="11" t="str">
        <f t="shared" si="47"/>
        <v/>
      </c>
      <c r="AD327" s="11" t="s">
        <v>55</v>
      </c>
      <c r="AE327" s="11" t="str">
        <f>VLOOKUP(G327,'Sheet 1 (2)'!$H$4:$AF$536,25,FALSE)</f>
        <v/>
      </c>
      <c r="AF327" s="11" t="s">
        <v>176</v>
      </c>
      <c r="AG327" s="11" t="str">
        <f t="shared" si="42"/>
        <v/>
      </c>
      <c r="AH327" s="11" t="s">
        <v>82</v>
      </c>
      <c r="AI327" s="11" t="str">
        <f>VLOOKUP(G327,'Sheet 1 (2)'!$H$4:$AG$536,26,FALSE)</f>
        <v/>
      </c>
      <c r="AJ327" s="11" t="s">
        <v>82</v>
      </c>
      <c r="AK327" s="13" t="s">
        <v>55</v>
      </c>
      <c r="AL327" s="13" t="str">
        <f>VLOOKUP(G327,'Sheet 1 (2)'!$H$4:$AH$536,27,FALSE)</f>
        <v/>
      </c>
      <c r="AM327" s="11" t="str">
        <f t="shared" si="50"/>
        <v/>
      </c>
      <c r="AN327" s="11">
        <v>1</v>
      </c>
      <c r="AO327" s="11">
        <f t="shared" si="51"/>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46"/>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48"/>
        <v/>
      </c>
      <c r="V328" s="11"/>
      <c r="W328" s="11" t="s">
        <v>55</v>
      </c>
      <c r="X328" s="11" t="str">
        <f>VLOOKUP(G328,'Sheet 1 (2)'!$H$4:$Q$536,10,FALSE)</f>
        <v/>
      </c>
      <c r="Y328" s="11" t="str">
        <f t="shared" si="40"/>
        <v/>
      </c>
      <c r="Z328" s="11" t="s">
        <v>1847</v>
      </c>
      <c r="AA328" s="11" t="s">
        <v>55</v>
      </c>
      <c r="AB328" s="11" t="str">
        <f>VLOOKUP(G328,'Sheet 1 (2)'!$H$4:$S$536,12,FALSE)</f>
        <v/>
      </c>
      <c r="AC328" s="11" t="str">
        <f t="shared" si="47"/>
        <v/>
      </c>
      <c r="AD328" s="11" t="s">
        <v>55</v>
      </c>
      <c r="AE328" s="11" t="str">
        <f>VLOOKUP(G328,'Sheet 1 (2)'!$H$4:$AF$536,25,FALSE)</f>
        <v/>
      </c>
      <c r="AF328" s="11" t="s">
        <v>176</v>
      </c>
      <c r="AG328" s="11" t="str">
        <f t="shared" si="42"/>
        <v/>
      </c>
      <c r="AH328" s="11" t="s">
        <v>82</v>
      </c>
      <c r="AI328" s="11" t="str">
        <f>VLOOKUP(G328,'Sheet 1 (2)'!$H$4:$AG$536,26,FALSE)</f>
        <v/>
      </c>
      <c r="AJ328" s="11" t="s">
        <v>82</v>
      </c>
      <c r="AK328" s="13" t="s">
        <v>55</v>
      </c>
      <c r="AL328" s="13" t="str">
        <f>VLOOKUP(G328,'Sheet 1 (2)'!$H$4:$AH$536,27,FALSE)</f>
        <v/>
      </c>
      <c r="AM328" s="11" t="str">
        <f t="shared" si="50"/>
        <v/>
      </c>
      <c r="AN328" s="11">
        <v>1</v>
      </c>
      <c r="AO328" s="11">
        <f t="shared" si="51"/>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46"/>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48"/>
        <v/>
      </c>
      <c r="V329" s="11"/>
      <c r="W329" s="11" t="s">
        <v>55</v>
      </c>
      <c r="X329" s="11" t="str">
        <f>VLOOKUP(G329,'Sheet 1 (2)'!$H$4:$Q$536,10,FALSE)</f>
        <v/>
      </c>
      <c r="Y329" s="11" t="str">
        <f t="shared" si="40"/>
        <v/>
      </c>
      <c r="Z329" s="11" t="s">
        <v>1852</v>
      </c>
      <c r="AA329" s="11" t="s">
        <v>55</v>
      </c>
      <c r="AB329" s="11" t="str">
        <f>VLOOKUP(G329,'Sheet 1 (2)'!$H$4:$S$536,12,FALSE)</f>
        <v/>
      </c>
      <c r="AC329" s="11" t="str">
        <f t="shared" si="47"/>
        <v/>
      </c>
      <c r="AD329" s="11" t="s">
        <v>55</v>
      </c>
      <c r="AE329" s="11" t="str">
        <f>VLOOKUP(G329,'Sheet 1 (2)'!$H$4:$AF$536,25,FALSE)</f>
        <v/>
      </c>
      <c r="AF329" s="11" t="s">
        <v>176</v>
      </c>
      <c r="AG329" s="11" t="str">
        <f t="shared" si="42"/>
        <v/>
      </c>
      <c r="AH329" s="11" t="s">
        <v>82</v>
      </c>
      <c r="AI329" s="11" t="str">
        <f>VLOOKUP(G329,'Sheet 1 (2)'!$H$4:$AG$536,26,FALSE)</f>
        <v/>
      </c>
      <c r="AJ329" s="11" t="s">
        <v>82</v>
      </c>
      <c r="AK329" s="13" t="s">
        <v>55</v>
      </c>
      <c r="AL329" s="13" t="str">
        <f>VLOOKUP(G329,'Sheet 1 (2)'!$H$4:$AH$536,27,FALSE)</f>
        <v/>
      </c>
      <c r="AM329" s="11" t="str">
        <f t="shared" si="50"/>
        <v/>
      </c>
      <c r="AN329" s="11">
        <v>1</v>
      </c>
      <c r="AO329" s="11">
        <f t="shared" si="51"/>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46"/>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48"/>
        <v/>
      </c>
      <c r="V330" s="11"/>
      <c r="W330" s="11" t="s">
        <v>55</v>
      </c>
      <c r="X330" s="11" t="str">
        <f>VLOOKUP(G330,'Sheet 1 (2)'!$H$4:$Q$536,10,FALSE)</f>
        <v/>
      </c>
      <c r="Y330" s="11" t="str">
        <f t="shared" si="40"/>
        <v/>
      </c>
      <c r="Z330" s="11" t="s">
        <v>1859</v>
      </c>
      <c r="AA330" s="11" t="s">
        <v>55</v>
      </c>
      <c r="AB330" s="11" t="str">
        <f>VLOOKUP(G330,'Sheet 1 (2)'!$H$4:$S$536,12,FALSE)</f>
        <v/>
      </c>
      <c r="AC330" s="11" t="str">
        <f t="shared" si="47"/>
        <v/>
      </c>
      <c r="AD330" s="11" t="s">
        <v>55</v>
      </c>
      <c r="AE330" s="11" t="str">
        <f>VLOOKUP(G330,'Sheet 1 (2)'!$H$4:$AF$536,25,FALSE)</f>
        <v/>
      </c>
      <c r="AF330" s="11" t="s">
        <v>663</v>
      </c>
      <c r="AG330" s="11" t="str">
        <f t="shared" si="42"/>
        <v/>
      </c>
      <c r="AH330" s="11" t="s">
        <v>82</v>
      </c>
      <c r="AI330" s="11" t="str">
        <f>VLOOKUP(G330,'Sheet 1 (2)'!$H$4:$AG$536,26,FALSE)</f>
        <v/>
      </c>
      <c r="AJ330" s="11" t="s">
        <v>82</v>
      </c>
      <c r="AK330" s="13" t="s">
        <v>55</v>
      </c>
      <c r="AL330" s="13" t="str">
        <f>VLOOKUP(G330,'Sheet 1 (2)'!$H$4:$AH$536,27,FALSE)</f>
        <v/>
      </c>
      <c r="AM330" s="11" t="str">
        <f t="shared" si="50"/>
        <v/>
      </c>
      <c r="AN330" s="11">
        <v>1</v>
      </c>
      <c r="AO330" s="11">
        <f t="shared" si="51"/>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46"/>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48"/>
        <v/>
      </c>
      <c r="V331" s="11"/>
      <c r="W331" s="11" t="s">
        <v>55</v>
      </c>
      <c r="X331" s="11" t="str">
        <f>VLOOKUP(G331,'Sheet 1 (2)'!$H$4:$Q$536,10,FALSE)</f>
        <v/>
      </c>
      <c r="Y331" s="11" t="str">
        <f t="shared" si="40"/>
        <v/>
      </c>
      <c r="Z331" s="11" t="s">
        <v>1866</v>
      </c>
      <c r="AA331" s="11" t="s">
        <v>55</v>
      </c>
      <c r="AB331" s="11" t="str">
        <f>VLOOKUP(G331,'Sheet 1 (2)'!$H$4:$S$536,12,FALSE)</f>
        <v/>
      </c>
      <c r="AC331" s="11" t="str">
        <f t="shared" si="47"/>
        <v/>
      </c>
      <c r="AD331" s="11" t="s">
        <v>55</v>
      </c>
      <c r="AE331" s="11" t="str">
        <f>VLOOKUP(G331,'Sheet 1 (2)'!$H$4:$AF$536,25,FALSE)</f>
        <v/>
      </c>
      <c r="AF331" s="11" t="s">
        <v>663</v>
      </c>
      <c r="AG331" s="11" t="str">
        <f t="shared" si="42"/>
        <v/>
      </c>
      <c r="AH331" s="11" t="s">
        <v>82</v>
      </c>
      <c r="AI331" s="11" t="str">
        <f>VLOOKUP(G331,'Sheet 1 (2)'!$H$4:$AG$536,26,FALSE)</f>
        <v/>
      </c>
      <c r="AJ331" s="11" t="s">
        <v>82</v>
      </c>
      <c r="AK331" s="13" t="s">
        <v>55</v>
      </c>
      <c r="AL331" s="13" t="str">
        <f>VLOOKUP(G331,'Sheet 1 (2)'!$H$4:$AH$536,27,FALSE)</f>
        <v/>
      </c>
      <c r="AM331" s="11" t="str">
        <f t="shared" si="50"/>
        <v/>
      </c>
      <c r="AN331" s="11">
        <v>1</v>
      </c>
      <c r="AO331" s="11">
        <f t="shared" si="51"/>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46"/>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48"/>
        <v/>
      </c>
      <c r="V332" s="11"/>
      <c r="W332" s="11" t="s">
        <v>55</v>
      </c>
      <c r="X332" s="11" t="str">
        <f>VLOOKUP(G332,'Sheet 1 (2)'!$H$4:$Q$536,10,FALSE)</f>
        <v/>
      </c>
      <c r="Y332" s="11" t="str">
        <f t="shared" si="40"/>
        <v/>
      </c>
      <c r="Z332" s="11" t="s">
        <v>1871</v>
      </c>
      <c r="AA332" s="11" t="s">
        <v>55</v>
      </c>
      <c r="AB332" s="11" t="str">
        <f>VLOOKUP(G332,'Sheet 1 (2)'!$H$4:$S$536,12,FALSE)</f>
        <v/>
      </c>
      <c r="AC332" s="11" t="str">
        <f t="shared" si="47"/>
        <v/>
      </c>
      <c r="AD332" s="11" t="s">
        <v>55</v>
      </c>
      <c r="AE332" s="11" t="str">
        <f>VLOOKUP(G332,'Sheet 1 (2)'!$H$4:$AF$536,25,FALSE)</f>
        <v/>
      </c>
      <c r="AF332" s="11" t="s">
        <v>663</v>
      </c>
      <c r="AG332" s="11" t="str">
        <f t="shared" si="42"/>
        <v/>
      </c>
      <c r="AH332" s="11" t="s">
        <v>82</v>
      </c>
      <c r="AI332" s="11" t="str">
        <f>VLOOKUP(G332,'Sheet 1 (2)'!$H$4:$AG$536,26,FALSE)</f>
        <v/>
      </c>
      <c r="AJ332" s="11" t="s">
        <v>82</v>
      </c>
      <c r="AK332" s="13" t="s">
        <v>55</v>
      </c>
      <c r="AL332" s="13" t="str">
        <f>VLOOKUP(G332,'Sheet 1 (2)'!$H$4:$AH$536,27,FALSE)</f>
        <v/>
      </c>
      <c r="AM332" s="11" t="str">
        <f t="shared" si="50"/>
        <v/>
      </c>
      <c r="AN332" s="11">
        <v>1</v>
      </c>
      <c r="AO332" s="11">
        <f t="shared" si="51"/>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46"/>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48"/>
        <v/>
      </c>
      <c r="V333" s="11"/>
      <c r="W333" s="11" t="s">
        <v>55</v>
      </c>
      <c r="X333" s="11" t="str">
        <f>VLOOKUP(G333,'Sheet 1 (2)'!$H$4:$Q$536,10,FALSE)</f>
        <v/>
      </c>
      <c r="Y333" s="11" t="str">
        <f t="shared" si="40"/>
        <v/>
      </c>
      <c r="Z333" s="11" t="s">
        <v>1878</v>
      </c>
      <c r="AA333" s="11" t="s">
        <v>55</v>
      </c>
      <c r="AB333" s="11" t="str">
        <f>VLOOKUP(G333,'Sheet 1 (2)'!$H$4:$S$536,12,FALSE)</f>
        <v/>
      </c>
      <c r="AC333" s="11" t="str">
        <f t="shared" si="47"/>
        <v/>
      </c>
      <c r="AD333" s="11" t="s">
        <v>55</v>
      </c>
      <c r="AE333" s="11" t="str">
        <f>VLOOKUP(G333,'Sheet 1 (2)'!$H$4:$AF$536,25,FALSE)</f>
        <v/>
      </c>
      <c r="AF333" s="11" t="s">
        <v>663</v>
      </c>
      <c r="AG333" s="11" t="str">
        <f t="shared" si="42"/>
        <v/>
      </c>
      <c r="AH333" s="11" t="s">
        <v>82</v>
      </c>
      <c r="AI333" s="11" t="str">
        <f>VLOOKUP(G333,'Sheet 1 (2)'!$H$4:$AG$536,26,FALSE)</f>
        <v/>
      </c>
      <c r="AJ333" s="11" t="s">
        <v>82</v>
      </c>
      <c r="AK333" s="13" t="s">
        <v>55</v>
      </c>
      <c r="AL333" s="13" t="str">
        <f>VLOOKUP(G333,'Sheet 1 (2)'!$H$4:$AH$536,27,FALSE)</f>
        <v/>
      </c>
      <c r="AM333" s="11" t="str">
        <f t="shared" si="50"/>
        <v/>
      </c>
      <c r="AN333" s="11">
        <v>1</v>
      </c>
      <c r="AO333" s="11">
        <f t="shared" si="51"/>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46"/>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48"/>
        <v/>
      </c>
      <c r="V334" s="11"/>
      <c r="W334" s="11" t="s">
        <v>55</v>
      </c>
      <c r="X334" s="11" t="str">
        <f>VLOOKUP(G334,'Sheet 1 (2)'!$H$4:$Q$536,10,FALSE)</f>
        <v/>
      </c>
      <c r="Y334" s="11" t="str">
        <f t="shared" si="40"/>
        <v/>
      </c>
      <c r="Z334" s="11" t="s">
        <v>1885</v>
      </c>
      <c r="AA334" s="11" t="s">
        <v>2075</v>
      </c>
      <c r="AB334" s="11" t="str">
        <f>VLOOKUP(G334,'Sheet 1 (2)'!$H$4:$S$536,12,FALSE)</f>
        <v/>
      </c>
      <c r="AC334" s="11" t="str">
        <f t="shared" si="47"/>
        <v>h00.1, h00, h10.9, h01.0</v>
      </c>
      <c r="AD334" s="11" t="s">
        <v>55</v>
      </c>
      <c r="AE334" s="11" t="str">
        <f>VLOOKUP(G334,'Sheet 1 (2)'!$H$4:$AF$536,25,FALSE)</f>
        <v/>
      </c>
      <c r="AF334" s="11" t="s">
        <v>87</v>
      </c>
      <c r="AG334" s="11" t="str">
        <f t="shared" si="42"/>
        <v/>
      </c>
      <c r="AH334" s="11" t="s">
        <v>82</v>
      </c>
      <c r="AI334" s="11" t="str">
        <f>VLOOKUP(G334,'Sheet 1 (2)'!$H$4:$AG$536,26,FALSE)</f>
        <v/>
      </c>
      <c r="AJ334" s="11" t="s">
        <v>82</v>
      </c>
      <c r="AK334" s="11" t="s">
        <v>2079</v>
      </c>
      <c r="AL334" s="11" t="str">
        <f>VLOOKUP(G334,'Sheet 1 (2)'!$H$4:$AH$536,27,FALSE)</f>
        <v/>
      </c>
      <c r="AM334" s="11" t="str">
        <f t="shared" si="50"/>
        <v>NOS DIERON EL CIE10, AUNQUE TAMBIÉN IBAN A ENVIAR UNA LISTA.</v>
      </c>
      <c r="AN334" s="11">
        <v>1</v>
      </c>
      <c r="AO334" s="11">
        <f t="shared" si="51"/>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46"/>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48"/>
        <v/>
      </c>
      <c r="V335" s="11"/>
      <c r="W335" s="11" t="s">
        <v>55</v>
      </c>
      <c r="X335" s="11" t="str">
        <f>VLOOKUP(G335,'Sheet 1 (2)'!$H$4:$Q$536,10,FALSE)</f>
        <v/>
      </c>
      <c r="Y335" s="11" t="str">
        <f t="shared" si="40"/>
        <v/>
      </c>
      <c r="Z335" s="11" t="s">
        <v>1889</v>
      </c>
      <c r="AA335" s="11" t="s">
        <v>55</v>
      </c>
      <c r="AB335" s="11" t="str">
        <f>VLOOKUP(G335,'Sheet 1 (2)'!$H$4:$S$536,12,FALSE)</f>
        <v/>
      </c>
      <c r="AC335" s="11" t="str">
        <f t="shared" si="47"/>
        <v/>
      </c>
      <c r="AD335" s="11" t="s">
        <v>55</v>
      </c>
      <c r="AE335" s="11" t="str">
        <f>VLOOKUP(G335,'Sheet 1 (2)'!$H$4:$AF$536,25,FALSE)</f>
        <v/>
      </c>
      <c r="AF335" s="11" t="s">
        <v>87</v>
      </c>
      <c r="AG335" s="11" t="str">
        <f t="shared" si="42"/>
        <v/>
      </c>
      <c r="AH335" s="11" t="s">
        <v>82</v>
      </c>
      <c r="AI335" s="11" t="str">
        <f>VLOOKUP(G335,'Sheet 1 (2)'!$H$4:$AG$536,26,FALSE)</f>
        <v/>
      </c>
      <c r="AJ335" s="11" t="s">
        <v>82</v>
      </c>
      <c r="AK335" s="13" t="s">
        <v>55</v>
      </c>
      <c r="AL335" s="13" t="str">
        <f>VLOOKUP(G335,'Sheet 1 (2)'!$H$4:$AH$536,27,FALSE)</f>
        <v/>
      </c>
      <c r="AM335" s="11" t="str">
        <f t="shared" si="50"/>
        <v/>
      </c>
      <c r="AN335" s="11">
        <v>1</v>
      </c>
      <c r="AO335" s="11">
        <f t="shared" si="51"/>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46"/>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48"/>
        <v/>
      </c>
      <c r="V336" s="11"/>
      <c r="W336" s="11" t="s">
        <v>55</v>
      </c>
      <c r="X336" s="11" t="str">
        <f>VLOOKUP(G336,'Sheet 1 (2)'!$H$4:$Q$536,10,FALSE)</f>
        <v/>
      </c>
      <c r="Y336" s="11" t="str">
        <f t="shared" si="40"/>
        <v/>
      </c>
      <c r="Z336" s="11" t="s">
        <v>1896</v>
      </c>
      <c r="AA336" s="11" t="s">
        <v>55</v>
      </c>
      <c r="AB336" s="11" t="str">
        <f>VLOOKUP(G336,'Sheet 1 (2)'!$H$4:$S$536,12,FALSE)</f>
        <v/>
      </c>
      <c r="AC336" s="11" t="str">
        <f t="shared" si="47"/>
        <v/>
      </c>
      <c r="AD336" s="11" t="s">
        <v>55</v>
      </c>
      <c r="AE336" s="11" t="str">
        <f>VLOOKUP(G336,'Sheet 1 (2)'!$H$4:$AF$536,25,FALSE)</f>
        <v/>
      </c>
      <c r="AF336" s="11" t="s">
        <v>87</v>
      </c>
      <c r="AG336" s="11" t="str">
        <f t="shared" si="42"/>
        <v/>
      </c>
      <c r="AH336" s="11" t="s">
        <v>82</v>
      </c>
      <c r="AI336" s="11" t="str">
        <f>VLOOKUP(G336,'Sheet 1 (2)'!$H$4:$AG$536,26,FALSE)</f>
        <v/>
      </c>
      <c r="AJ336" s="11" t="s">
        <v>82</v>
      </c>
      <c r="AK336" s="13" t="s">
        <v>55</v>
      </c>
      <c r="AL336" s="13" t="str">
        <f>VLOOKUP(G336,'Sheet 1 (2)'!$H$4:$AH$536,27,FALSE)</f>
        <v/>
      </c>
      <c r="AM336" s="11" t="str">
        <f t="shared" si="50"/>
        <v/>
      </c>
      <c r="AN336" s="11">
        <v>1</v>
      </c>
      <c r="AO336" s="11">
        <f t="shared" si="51"/>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46"/>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48"/>
        <v/>
      </c>
      <c r="V337" s="11"/>
      <c r="W337" s="11" t="s">
        <v>55</v>
      </c>
      <c r="X337" s="11" t="str">
        <f>VLOOKUP(G337,'Sheet 1 (2)'!$H$4:$Q$536,10,FALSE)</f>
        <v/>
      </c>
      <c r="Y337" s="11" t="str">
        <f t="shared" si="40"/>
        <v/>
      </c>
      <c r="Z337" s="11" t="s">
        <v>1901</v>
      </c>
      <c r="AA337" s="11" t="s">
        <v>55</v>
      </c>
      <c r="AB337" s="11" t="str">
        <f>VLOOKUP(G337,'Sheet 1 (2)'!$H$4:$S$536,12,FALSE)</f>
        <v/>
      </c>
      <c r="AC337" s="11" t="str">
        <f t="shared" si="47"/>
        <v/>
      </c>
      <c r="AD337" s="11" t="s">
        <v>55</v>
      </c>
      <c r="AE337" s="11" t="str">
        <f>VLOOKUP(G337,'Sheet 1 (2)'!$H$4:$AF$536,25,FALSE)</f>
        <v/>
      </c>
      <c r="AF337" s="11" t="s">
        <v>1543</v>
      </c>
      <c r="AG337" s="11" t="str">
        <f t="shared" si="42"/>
        <v/>
      </c>
      <c r="AH337" s="11" t="s">
        <v>82</v>
      </c>
      <c r="AI337" s="11" t="str">
        <f>VLOOKUP(G337,'Sheet 1 (2)'!$H$4:$AG$536,26,FALSE)</f>
        <v/>
      </c>
      <c r="AJ337" s="11" t="s">
        <v>82</v>
      </c>
      <c r="AK337" s="11" t="s">
        <v>55</v>
      </c>
      <c r="AL337" s="11" t="str">
        <f>VLOOKUP(G337,'Sheet 1 (2)'!$H$4:$AH$536,27,FALSE)</f>
        <v/>
      </c>
      <c r="AM337" s="11" t="str">
        <f t="shared" si="50"/>
        <v/>
      </c>
      <c r="AN337" s="11">
        <v>1</v>
      </c>
      <c r="AO337" s="11">
        <f t="shared" si="51"/>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46"/>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48"/>
        <v/>
      </c>
      <c r="V338" s="11"/>
      <c r="W338" s="11" t="s">
        <v>55</v>
      </c>
      <c r="X338" s="11" t="str">
        <f>VLOOKUP(G338,'Sheet 1 (2)'!$H$4:$Q$536,10,FALSE)</f>
        <v/>
      </c>
      <c r="Y338" s="11" t="str">
        <f t="shared" si="40"/>
        <v/>
      </c>
      <c r="Z338" s="11" t="s">
        <v>1909</v>
      </c>
      <c r="AA338" s="11" t="s">
        <v>55</v>
      </c>
      <c r="AB338" s="11" t="str">
        <f>VLOOKUP(G338,'Sheet 1 (2)'!$H$4:$S$536,12,FALSE)</f>
        <v/>
      </c>
      <c r="AC338" s="11" t="str">
        <f t="shared" si="47"/>
        <v/>
      </c>
      <c r="AD338" s="11" t="s">
        <v>55</v>
      </c>
      <c r="AE338" s="11" t="str">
        <f>VLOOKUP(G338,'Sheet 1 (2)'!$H$4:$AF$536,25,FALSE)</f>
        <v/>
      </c>
      <c r="AF338" s="11" t="s">
        <v>411</v>
      </c>
      <c r="AG338" s="11" t="str">
        <f t="shared" si="42"/>
        <v/>
      </c>
      <c r="AH338" s="11" t="s">
        <v>82</v>
      </c>
      <c r="AI338" s="11" t="str">
        <f>VLOOKUP(G338,'Sheet 1 (2)'!$H$4:$AG$536,26,FALSE)</f>
        <v/>
      </c>
      <c r="AJ338" s="11" t="s">
        <v>82</v>
      </c>
      <c r="AK338" s="13" t="s">
        <v>55</v>
      </c>
      <c r="AL338" s="13" t="str">
        <f>VLOOKUP(G338,'Sheet 1 (2)'!$H$4:$AH$536,27,FALSE)</f>
        <v/>
      </c>
      <c r="AM338" s="11" t="str">
        <f t="shared" si="50"/>
        <v/>
      </c>
      <c r="AN338" s="11">
        <v>1</v>
      </c>
      <c r="AO338" s="11">
        <f t="shared" si="51"/>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46"/>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48"/>
        <v/>
      </c>
      <c r="V339" s="11"/>
      <c r="W339" s="11" t="s">
        <v>55</v>
      </c>
      <c r="X339" s="11" t="str">
        <f>VLOOKUP(G339,'Sheet 1 (2)'!$H$4:$Q$536,10,FALSE)</f>
        <v/>
      </c>
      <c r="Y339" s="11" t="str">
        <f t="shared" si="40"/>
        <v/>
      </c>
      <c r="Z339" s="11" t="s">
        <v>1918</v>
      </c>
      <c r="AA339" s="11" t="s">
        <v>55</v>
      </c>
      <c r="AB339" s="11" t="str">
        <f>VLOOKUP(G339,'Sheet 1 (2)'!$H$4:$S$536,12,FALSE)</f>
        <v/>
      </c>
      <c r="AC339" s="11" t="str">
        <f t="shared" si="47"/>
        <v/>
      </c>
      <c r="AD339" s="11" t="s">
        <v>55</v>
      </c>
      <c r="AE339" s="11" t="str">
        <f>VLOOKUP(G339,'Sheet 1 (2)'!$H$4:$AF$536,25,FALSE)</f>
        <v/>
      </c>
      <c r="AF339" s="11" t="s">
        <v>585</v>
      </c>
      <c r="AG339" s="11" t="str">
        <f t="shared" si="42"/>
        <v/>
      </c>
      <c r="AH339" s="11" t="s">
        <v>82</v>
      </c>
      <c r="AI339" s="11" t="str">
        <f>VLOOKUP(G339,'Sheet 1 (2)'!$H$4:$AG$536,26,FALSE)</f>
        <v/>
      </c>
      <c r="AJ339" s="11" t="s">
        <v>82</v>
      </c>
      <c r="AK339" s="13" t="s">
        <v>55</v>
      </c>
      <c r="AL339" s="13" t="str">
        <f>VLOOKUP(G339,'Sheet 1 (2)'!$H$4:$AH$536,27,FALSE)</f>
        <v/>
      </c>
      <c r="AM339" s="11" t="str">
        <f t="shared" si="50"/>
        <v/>
      </c>
      <c r="AN339" s="11">
        <v>1</v>
      </c>
      <c r="AO339" s="11">
        <f t="shared" si="51"/>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46"/>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48"/>
        <v/>
      </c>
      <c r="V340" s="11"/>
      <c r="W340" s="11" t="s">
        <v>55</v>
      </c>
      <c r="X340" s="11" t="str">
        <f>VLOOKUP(G340,'Sheet 1 (2)'!$H$4:$Q$536,10,FALSE)</f>
        <v/>
      </c>
      <c r="Y340" s="11" t="str">
        <f t="shared" si="40"/>
        <v/>
      </c>
      <c r="Z340" s="11" t="s">
        <v>1923</v>
      </c>
      <c r="AA340" s="11" t="s">
        <v>55</v>
      </c>
      <c r="AB340" s="11" t="str">
        <f>VLOOKUP(G340,'Sheet 1 (2)'!$H$4:$S$536,12,FALSE)</f>
        <v/>
      </c>
      <c r="AC340" s="11" t="str">
        <f t="shared" si="47"/>
        <v/>
      </c>
      <c r="AD340" s="11" t="s">
        <v>55</v>
      </c>
      <c r="AE340" s="11" t="str">
        <f>VLOOKUP(G340,'Sheet 1 (2)'!$H$4:$AF$536,25,FALSE)</f>
        <v/>
      </c>
      <c r="AF340" s="11" t="s">
        <v>187</v>
      </c>
      <c r="AG340" s="11" t="str">
        <f t="shared" si="42"/>
        <v/>
      </c>
      <c r="AH340" s="11" t="s">
        <v>82</v>
      </c>
      <c r="AI340" s="11" t="str">
        <f>VLOOKUP(G340,'Sheet 1 (2)'!$H$4:$AG$536,26,FALSE)</f>
        <v/>
      </c>
      <c r="AJ340" s="11" t="s">
        <v>82</v>
      </c>
      <c r="AK340" s="13" t="s">
        <v>55</v>
      </c>
      <c r="AL340" s="13" t="str">
        <f>VLOOKUP(G340,'Sheet 1 (2)'!$H$4:$AH$536,27,FALSE)</f>
        <v/>
      </c>
      <c r="AM340" s="11" t="str">
        <f t="shared" si="50"/>
        <v/>
      </c>
      <c r="AN340" s="11">
        <v>1</v>
      </c>
      <c r="AO340" s="11">
        <f t="shared" si="51"/>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46"/>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48"/>
        <v/>
      </c>
      <c r="V341" s="11"/>
      <c r="W341" s="11" t="s">
        <v>55</v>
      </c>
      <c r="X341" s="11" t="str">
        <f>VLOOKUP(G341,'Sheet 1 (2)'!$H$4:$Q$536,10,FALSE)</f>
        <v/>
      </c>
      <c r="Y341" s="11" t="str">
        <f t="shared" si="40"/>
        <v/>
      </c>
      <c r="Z341" s="11" t="s">
        <v>1931</v>
      </c>
      <c r="AA341" s="11" t="s">
        <v>55</v>
      </c>
      <c r="AB341" s="11" t="str">
        <f>VLOOKUP(G341,'Sheet 1 (2)'!$H$4:$S$536,12,FALSE)</f>
        <v/>
      </c>
      <c r="AC341" s="11" t="str">
        <f t="shared" si="47"/>
        <v/>
      </c>
      <c r="AD341" s="11" t="s">
        <v>55</v>
      </c>
      <c r="AE341" s="11" t="str">
        <f>VLOOKUP(G341,'Sheet 1 (2)'!$H$4:$AF$536,25,FALSE)</f>
        <v/>
      </c>
      <c r="AF341" s="11" t="s">
        <v>187</v>
      </c>
      <c r="AG341" s="11" t="str">
        <f t="shared" si="42"/>
        <v/>
      </c>
      <c r="AH341" s="11" t="s">
        <v>82</v>
      </c>
      <c r="AI341" s="11" t="str">
        <f>VLOOKUP(G341,'Sheet 1 (2)'!$H$4:$AG$536,26,FALSE)</f>
        <v/>
      </c>
      <c r="AJ341" s="11" t="s">
        <v>82</v>
      </c>
      <c r="AK341" s="13" t="s">
        <v>55</v>
      </c>
      <c r="AL341" s="13" t="str">
        <f>VLOOKUP(G341,'Sheet 1 (2)'!$H$4:$AH$536,27,FALSE)</f>
        <v/>
      </c>
      <c r="AM341" s="11" t="str">
        <f t="shared" si="50"/>
        <v/>
      </c>
      <c r="AN341" s="11">
        <v>1</v>
      </c>
      <c r="AO341" s="11">
        <f t="shared" si="51"/>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46"/>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48"/>
        <v/>
      </c>
      <c r="V342" s="11"/>
      <c r="W342" s="11" t="s">
        <v>55</v>
      </c>
      <c r="X342" s="11" t="str">
        <f>VLOOKUP(G342,'Sheet 1 (2)'!$H$4:$Q$536,10,FALSE)</f>
        <v/>
      </c>
      <c r="Y342" s="11" t="str">
        <f t="shared" si="40"/>
        <v/>
      </c>
      <c r="Z342" s="11" t="s">
        <v>1931</v>
      </c>
      <c r="AA342" s="11" t="s">
        <v>55</v>
      </c>
      <c r="AB342" s="11" t="str">
        <f>VLOOKUP(G342,'Sheet 1 (2)'!$H$4:$S$536,12,FALSE)</f>
        <v/>
      </c>
      <c r="AC342" s="11" t="str">
        <f t="shared" si="47"/>
        <v/>
      </c>
      <c r="AD342" s="11" t="s">
        <v>55</v>
      </c>
      <c r="AE342" s="11" t="str">
        <f>VLOOKUP(G342,'Sheet 1 (2)'!$H$4:$AF$536,25,FALSE)</f>
        <v/>
      </c>
      <c r="AF342" s="11" t="s">
        <v>709</v>
      </c>
      <c r="AG342" s="11" t="str">
        <f t="shared" si="42"/>
        <v/>
      </c>
      <c r="AH342" s="11" t="s">
        <v>82</v>
      </c>
      <c r="AI342" s="11" t="str">
        <f>VLOOKUP(G342,'Sheet 1 (2)'!$H$4:$AG$536,26,FALSE)</f>
        <v/>
      </c>
      <c r="AJ342" s="11" t="s">
        <v>82</v>
      </c>
      <c r="AK342" s="13" t="s">
        <v>55</v>
      </c>
      <c r="AL342" s="13" t="str">
        <f>VLOOKUP(G342,'Sheet 1 (2)'!$H$4:$AH$536,27,FALSE)</f>
        <v/>
      </c>
      <c r="AM342" s="11" t="str">
        <f t="shared" si="50"/>
        <v/>
      </c>
      <c r="AN342" s="11">
        <v>1</v>
      </c>
      <c r="AO342" s="11">
        <f t="shared" si="51"/>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46"/>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48"/>
        <v/>
      </c>
      <c r="V343" s="11"/>
      <c r="W343" s="11" t="s">
        <v>55</v>
      </c>
      <c r="X343" s="11" t="str">
        <f>VLOOKUP(G343,'Sheet 1 (2)'!$H$4:$Q$536,10,FALSE)</f>
        <v/>
      </c>
      <c r="Y343" s="11" t="str">
        <f t="shared" si="40"/>
        <v/>
      </c>
      <c r="Z343" s="11" t="s">
        <v>1942</v>
      </c>
      <c r="AA343" s="11" t="s">
        <v>55</v>
      </c>
      <c r="AB343" s="11" t="str">
        <f>VLOOKUP(G343,'Sheet 1 (2)'!$H$4:$S$536,12,FALSE)</f>
        <v/>
      </c>
      <c r="AC343" s="11" t="str">
        <f t="shared" si="47"/>
        <v/>
      </c>
      <c r="AD343" s="11" t="s">
        <v>55</v>
      </c>
      <c r="AE343" s="11" t="str">
        <f>VLOOKUP(G343,'Sheet 1 (2)'!$H$4:$AF$536,25,FALSE)</f>
        <v/>
      </c>
      <c r="AF343" s="11" t="s">
        <v>585</v>
      </c>
      <c r="AG343" s="11" t="str">
        <f t="shared" si="42"/>
        <v/>
      </c>
      <c r="AH343" s="11" t="s">
        <v>82</v>
      </c>
      <c r="AI343" s="11" t="str">
        <f>VLOOKUP(G343,'Sheet 1 (2)'!$H$4:$AG$536,26,FALSE)</f>
        <v/>
      </c>
      <c r="AJ343" s="11" t="s">
        <v>82</v>
      </c>
      <c r="AK343" s="13" t="s">
        <v>55</v>
      </c>
      <c r="AL343" s="13" t="str">
        <f>VLOOKUP(G343,'Sheet 1 (2)'!$H$4:$AH$536,27,FALSE)</f>
        <v/>
      </c>
      <c r="AM343" s="11" t="str">
        <f t="shared" si="50"/>
        <v/>
      </c>
      <c r="AN343" s="11">
        <v>1</v>
      </c>
      <c r="AO343" s="11">
        <f t="shared" si="51"/>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46"/>
        <v/>
      </c>
      <c r="Q344" s="11" t="str">
        <f>VLOOKUP(G344,Hoja1!$C$4:$D$146,2,FALSE)</f>
        <v>80%*4399701</v>
      </c>
      <c r="R344" s="11" t="s">
        <v>264</v>
      </c>
      <c r="S344" s="11" t="s">
        <v>55</v>
      </c>
      <c r="T344" s="11" t="str">
        <f>VLOOKUP(G344,'Sheet 1 (2)'!$H$4:$O$536,8,FALSE)</f>
        <v/>
      </c>
      <c r="U344" s="11" t="str">
        <f t="shared" si="48"/>
        <v/>
      </c>
      <c r="V344" s="11"/>
      <c r="W344" s="11" t="s">
        <v>55</v>
      </c>
      <c r="X344" s="11" t="str">
        <f>VLOOKUP(G344,'Sheet 1 (2)'!$H$4:$Q$536,10,FALSE)</f>
        <v/>
      </c>
      <c r="Y344" s="11" t="str">
        <f t="shared" si="40"/>
        <v/>
      </c>
      <c r="Z344" s="11" t="s">
        <v>2509</v>
      </c>
      <c r="AA344" s="11" t="s">
        <v>55</v>
      </c>
      <c r="AB344" s="11" t="str">
        <f>VLOOKUP(G344,'Sheet 1 (2)'!$H$4:$S$536,12,FALSE)</f>
        <v/>
      </c>
      <c r="AC344" s="11" t="str">
        <f t="shared" si="47"/>
        <v/>
      </c>
      <c r="AD344" s="11" t="s">
        <v>55</v>
      </c>
      <c r="AE344" s="11" t="str">
        <f>VLOOKUP(G344,'Sheet 1 (2)'!$H$4:$AF$536,25,FALSE)</f>
        <v/>
      </c>
      <c r="AF344" s="11" t="s">
        <v>2512</v>
      </c>
      <c r="AG344" s="11" t="str">
        <f t="shared" si="42"/>
        <v/>
      </c>
      <c r="AH344" s="11" t="s">
        <v>52</v>
      </c>
      <c r="AI344" s="11" t="str">
        <f>VLOOKUP(G344,'Sheet 1 (2)'!$H$4:$AG$536,26,FALSE)</f>
        <v/>
      </c>
      <c r="AJ344" s="11" t="s">
        <v>52</v>
      </c>
      <c r="AK344" s="65" t="s">
        <v>2513</v>
      </c>
      <c r="AL344" s="13" t="str">
        <f>VLOOKUP(G344,'Sheet 1 (2)'!$H$4:$AH$536,27,FALSE)</f>
        <v/>
      </c>
      <c r="AM344" s="11" t="str">
        <f t="shared" si="50"/>
        <v>ESPERA DE LA BASE DE DATOS DEL Mapa que identifica ámbitos con fuentes de exposición a agentes contaminantes a NIVEL DE EESS, elaborados por la Micro Red, Red o DIRESA. Solo nos mandaron por UBIGEO.</v>
      </c>
      <c r="AN344" s="11">
        <v>1</v>
      </c>
      <c r="AO344" s="11">
        <f t="shared" si="51"/>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46"/>
        <v/>
      </c>
      <c r="Q345" s="11" t="str">
        <f>VLOOKUP(G345,Hoja1!$C$4:$D$146,2,FALSE)</f>
        <v>100%*4399702</v>
      </c>
      <c r="R345" s="11" t="s">
        <v>264</v>
      </c>
      <c r="S345" s="11" t="s">
        <v>55</v>
      </c>
      <c r="T345" s="11" t="str">
        <f>VLOOKUP(G345,'Sheet 1 (2)'!$H$4:$O$536,8,FALSE)</f>
        <v/>
      </c>
      <c r="U345" s="11" t="str">
        <f t="shared" si="48"/>
        <v/>
      </c>
      <c r="V345" s="11"/>
      <c r="W345" s="11" t="s">
        <v>55</v>
      </c>
      <c r="X345" s="11" t="str">
        <f>VLOOKUP(G345,'Sheet 1 (2)'!$H$4:$Q$536,10,FALSE)</f>
        <v/>
      </c>
      <c r="Y345" s="11" t="str">
        <f t="shared" si="40"/>
        <v/>
      </c>
      <c r="Z345" s="11" t="s">
        <v>2521</v>
      </c>
      <c r="AA345" s="11" t="s">
        <v>55</v>
      </c>
      <c r="AB345" s="11" t="str">
        <f>VLOOKUP(G345,'Sheet 1 (2)'!$H$4:$S$536,12,FALSE)</f>
        <v/>
      </c>
      <c r="AC345" s="11" t="str">
        <f t="shared" si="47"/>
        <v/>
      </c>
      <c r="AD345" s="11" t="s">
        <v>55</v>
      </c>
      <c r="AE345" s="11" t="str">
        <f>VLOOKUP(G345,'Sheet 1 (2)'!$H$4:$AF$536,25,FALSE)</f>
        <v/>
      </c>
      <c r="AF345" s="11" t="s">
        <v>58</v>
      </c>
      <c r="AG345" s="11" t="str">
        <f t="shared" si="42"/>
        <v/>
      </c>
      <c r="AH345" s="11" t="s">
        <v>52</v>
      </c>
      <c r="AI345" s="11" t="str">
        <f>VLOOKUP(G345,'Sheet 1 (2)'!$H$4:$AG$536,26,FALSE)</f>
        <v/>
      </c>
      <c r="AJ345" s="11" t="s">
        <v>52</v>
      </c>
      <c r="AK345" s="65" t="s">
        <v>2513</v>
      </c>
      <c r="AL345" s="13" t="str">
        <f>VLOOKUP(G345,'Sheet 1 (2)'!$H$4:$AH$536,27,FALSE)</f>
        <v/>
      </c>
      <c r="AM345" s="11" t="str">
        <f t="shared" si="50"/>
        <v>ESPERA DE LA BASE DE DATOS DEL Mapa que identifica ámbitos con fuentes de exposición a agentes contaminantes a NIVEL DE EESS, elaborados por la Micro Red, Red o DIRESA. Solo nos mandaron por UBIGEO.</v>
      </c>
      <c r="AN345" s="11">
        <v>1</v>
      </c>
      <c r="AO345" s="11">
        <f t="shared" si="51"/>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46"/>
        <v/>
      </c>
      <c r="Q346" s="11" t="str">
        <f>VLOOKUP(G346,Hoja1!$C$4:$D$146,2,FALSE)</f>
        <v>82.2%*4399703**</v>
      </c>
      <c r="R346" s="11" t="s">
        <v>264</v>
      </c>
      <c r="S346" s="11" t="s">
        <v>55</v>
      </c>
      <c r="T346" s="11" t="str">
        <f>VLOOKUP(G346,'Sheet 1 (2)'!$H$4:$O$536,8,FALSE)</f>
        <v/>
      </c>
      <c r="U346" s="11" t="str">
        <f t="shared" si="48"/>
        <v/>
      </c>
      <c r="V346" s="11"/>
      <c r="W346" s="11" t="s">
        <v>55</v>
      </c>
      <c r="X346" s="11" t="str">
        <f>VLOOKUP(G346,'Sheet 1 (2)'!$H$4:$Q$536,10,FALSE)</f>
        <v/>
      </c>
      <c r="Y346" s="11" t="str">
        <f t="shared" si="40"/>
        <v/>
      </c>
      <c r="Z346" s="11" t="s">
        <v>2530</v>
      </c>
      <c r="AA346" s="11" t="s">
        <v>55</v>
      </c>
      <c r="AB346" s="11" t="str">
        <f>VLOOKUP(G346,'Sheet 1 (2)'!$H$4:$S$536,12,FALSE)</f>
        <v/>
      </c>
      <c r="AC346" s="11" t="str">
        <f t="shared" si="47"/>
        <v/>
      </c>
      <c r="AD346" s="11" t="s">
        <v>55</v>
      </c>
      <c r="AE346" s="11" t="str">
        <f>VLOOKUP(G346,'Sheet 1 (2)'!$H$4:$AF$536,25,FALSE)</f>
        <v/>
      </c>
      <c r="AF346" s="11" t="s">
        <v>1543</v>
      </c>
      <c r="AG346" s="11" t="str">
        <f t="shared" si="42"/>
        <v/>
      </c>
      <c r="AH346" s="11" t="s">
        <v>52</v>
      </c>
      <c r="AI346" s="11" t="str">
        <f>VLOOKUP(G346,'Sheet 1 (2)'!$H$4:$AG$536,26,FALSE)</f>
        <v/>
      </c>
      <c r="AJ346" s="11" t="s">
        <v>52</v>
      </c>
      <c r="AK346" s="65" t="s">
        <v>2513</v>
      </c>
      <c r="AL346" s="13" t="str">
        <f>VLOOKUP(G346,'Sheet 1 (2)'!$H$4:$AH$536,27,FALSE)</f>
        <v/>
      </c>
      <c r="AM346" s="11" t="str">
        <f t="shared" si="50"/>
        <v>ESPERA DE LA BASE DE DATOS DEL Mapa que identifica ámbitos con fuentes de exposición a agentes contaminantes a NIVEL DE EESS, elaborados por la Micro Red, Red o DIRESA. Solo nos mandaron por UBIGEO.</v>
      </c>
      <c r="AN346" s="11">
        <v>1</v>
      </c>
      <c r="AO346" s="11">
        <f t="shared" si="51"/>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46"/>
        <v/>
      </c>
      <c r="Q347" s="11" t="str">
        <f>VLOOKUP(G347,Hoja1!$C$4:$D$146,2,FALSE)</f>
        <v>82.2%*4399703**</v>
      </c>
      <c r="R347" s="11" t="s">
        <v>264</v>
      </c>
      <c r="S347" s="11" t="s">
        <v>55</v>
      </c>
      <c r="T347" s="11" t="str">
        <f>VLOOKUP(G347,'Sheet 1 (2)'!$H$4:$O$536,8,FALSE)</f>
        <v/>
      </c>
      <c r="U347" s="11" t="str">
        <f t="shared" si="48"/>
        <v/>
      </c>
      <c r="V347" s="11"/>
      <c r="W347" s="11" t="s">
        <v>55</v>
      </c>
      <c r="X347" s="11" t="str">
        <f>VLOOKUP(G347,'Sheet 1 (2)'!$H$4:$Q$536,10,FALSE)</f>
        <v/>
      </c>
      <c r="Y347" s="11" t="str">
        <f t="shared" si="40"/>
        <v/>
      </c>
      <c r="Z347" s="11" t="s">
        <v>2536</v>
      </c>
      <c r="AA347" s="11" t="s">
        <v>55</v>
      </c>
      <c r="AB347" s="11" t="str">
        <f>VLOOKUP(G347,'Sheet 1 (2)'!$H$4:$S$536,12,FALSE)</f>
        <v/>
      </c>
      <c r="AC347" s="11" t="str">
        <f t="shared" si="47"/>
        <v/>
      </c>
      <c r="AD347" s="11" t="s">
        <v>55</v>
      </c>
      <c r="AE347" s="11" t="str">
        <f>VLOOKUP(G347,'Sheet 1 (2)'!$H$4:$AF$536,25,FALSE)</f>
        <v/>
      </c>
      <c r="AF347" s="11" t="s">
        <v>1543</v>
      </c>
      <c r="AG347" s="11" t="str">
        <f t="shared" si="42"/>
        <v/>
      </c>
      <c r="AH347" s="11" t="s">
        <v>52</v>
      </c>
      <c r="AI347" s="11" t="str">
        <f>VLOOKUP(G347,'Sheet 1 (2)'!$H$4:$AG$536,26,FALSE)</f>
        <v/>
      </c>
      <c r="AJ347" s="11" t="s">
        <v>52</v>
      </c>
      <c r="AK347" s="65" t="s">
        <v>2513</v>
      </c>
      <c r="AL347" s="13" t="str">
        <f>VLOOKUP(G347,'Sheet 1 (2)'!$H$4:$AH$536,27,FALSE)</f>
        <v/>
      </c>
      <c r="AM347" s="11" t="str">
        <f t="shared" si="50"/>
        <v>ESPERA DE LA BASE DE DATOS DEL Mapa que identifica ámbitos con fuentes de exposición a agentes contaminantes a NIVEL DE EESS, elaborados por la Micro Red, Red o DIRESA. Solo nos mandaron por UBIGEO.</v>
      </c>
      <c r="AN347" s="11">
        <v>1</v>
      </c>
      <c r="AO347" s="11">
        <f t="shared" si="51"/>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46"/>
        <v/>
      </c>
      <c r="Q348" s="11" t="str">
        <f>VLOOKUP(G348,Hoja1!$C$4:$D$146,2,FALSE)</f>
        <v>82.2%*4399703**</v>
      </c>
      <c r="R348" s="11" t="s">
        <v>264</v>
      </c>
      <c r="S348" s="11" t="s">
        <v>55</v>
      </c>
      <c r="T348" s="11" t="str">
        <f>VLOOKUP(G348,'Sheet 1 (2)'!$H$4:$O$536,8,FALSE)</f>
        <v/>
      </c>
      <c r="U348" s="11" t="str">
        <f t="shared" si="48"/>
        <v/>
      </c>
      <c r="V348" s="11"/>
      <c r="W348" s="11" t="s">
        <v>55</v>
      </c>
      <c r="X348" s="11" t="str">
        <f>VLOOKUP(G348,'Sheet 1 (2)'!$H$4:$Q$536,10,FALSE)</f>
        <v/>
      </c>
      <c r="Y348" s="11" t="str">
        <f t="shared" si="40"/>
        <v/>
      </c>
      <c r="Z348" s="11" t="s">
        <v>2541</v>
      </c>
      <c r="AA348" s="11" t="s">
        <v>55</v>
      </c>
      <c r="AB348" s="11" t="str">
        <f>VLOOKUP(G348,'Sheet 1 (2)'!$H$4:$S$536,12,FALSE)</f>
        <v/>
      </c>
      <c r="AC348" s="11" t="str">
        <f t="shared" si="47"/>
        <v/>
      </c>
      <c r="AD348" s="11" t="s">
        <v>55</v>
      </c>
      <c r="AE348" s="11" t="str">
        <f>VLOOKUP(G348,'Sheet 1 (2)'!$H$4:$AF$536,25,FALSE)</f>
        <v/>
      </c>
      <c r="AF348" s="11" t="s">
        <v>701</v>
      </c>
      <c r="AG348" s="11" t="str">
        <f t="shared" si="42"/>
        <v/>
      </c>
      <c r="AH348" s="11" t="s">
        <v>52</v>
      </c>
      <c r="AI348" s="11" t="str">
        <f>VLOOKUP(G348,'Sheet 1 (2)'!$H$4:$AG$536,26,FALSE)</f>
        <v/>
      </c>
      <c r="AJ348" s="11" t="s">
        <v>52</v>
      </c>
      <c r="AK348" s="65" t="s">
        <v>2513</v>
      </c>
      <c r="AL348" s="13" t="str">
        <f>VLOOKUP(G348,'Sheet 1 (2)'!$H$4:$AH$536,27,FALSE)</f>
        <v/>
      </c>
      <c r="AM348" s="11" t="str">
        <f t="shared" si="50"/>
        <v>ESPERA DE LA BASE DE DATOS DEL Mapa que identifica ámbitos con fuentes de exposición a agentes contaminantes a NIVEL DE EESS, elaborados por la Micro Red, Red o DIRESA. Solo nos mandaron por UBIGEO.</v>
      </c>
      <c r="AN348" s="11">
        <v>1</v>
      </c>
      <c r="AO348" s="11">
        <f t="shared" si="51"/>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46"/>
        <v/>
      </c>
      <c r="Q349" s="11" t="str">
        <f>VLOOKUP(G349,Hoja1!$C$4:$D$146,2,FALSE)</f>
        <v>82.2%*4399703**</v>
      </c>
      <c r="R349" s="11" t="s">
        <v>264</v>
      </c>
      <c r="S349" s="11" t="s">
        <v>55</v>
      </c>
      <c r="T349" s="11" t="str">
        <f>VLOOKUP(G349,'Sheet 1 (2)'!$H$4:$O$536,8,FALSE)</f>
        <v/>
      </c>
      <c r="U349" s="11" t="str">
        <f t="shared" si="48"/>
        <v/>
      </c>
      <c r="V349" s="11"/>
      <c r="W349" s="11" t="s">
        <v>55</v>
      </c>
      <c r="X349" s="11" t="str">
        <f>VLOOKUP(G349,'Sheet 1 (2)'!$H$4:$Q$536,10,FALSE)</f>
        <v/>
      </c>
      <c r="Y349" s="11" t="str">
        <f t="shared" si="40"/>
        <v/>
      </c>
      <c r="Z349" s="11" t="s">
        <v>2545</v>
      </c>
      <c r="AA349" s="11" t="s">
        <v>55</v>
      </c>
      <c r="AB349" s="11" t="str">
        <f>VLOOKUP(G349,'Sheet 1 (2)'!$H$4:$S$536,12,FALSE)</f>
        <v/>
      </c>
      <c r="AC349" s="11" t="str">
        <f t="shared" si="47"/>
        <v/>
      </c>
      <c r="AD349" s="11" t="s">
        <v>55</v>
      </c>
      <c r="AE349" s="11" t="str">
        <f>VLOOKUP(G349,'Sheet 1 (2)'!$H$4:$AF$536,25,FALSE)</f>
        <v/>
      </c>
      <c r="AF349" s="11" t="s">
        <v>684</v>
      </c>
      <c r="AG349" s="11" t="str">
        <f t="shared" si="42"/>
        <v/>
      </c>
      <c r="AH349" s="11" t="s">
        <v>52</v>
      </c>
      <c r="AI349" s="11" t="str">
        <f>VLOOKUP(G349,'Sheet 1 (2)'!$H$4:$AG$536,26,FALSE)</f>
        <v/>
      </c>
      <c r="AJ349" s="11" t="s">
        <v>52</v>
      </c>
      <c r="AK349" s="65" t="s">
        <v>2513</v>
      </c>
      <c r="AL349" s="13" t="str">
        <f>VLOOKUP(G349,'Sheet 1 (2)'!$H$4:$AH$536,27,FALSE)</f>
        <v/>
      </c>
      <c r="AM349" s="11" t="str">
        <f t="shared" si="50"/>
        <v>ESPERA DE LA BASE DE DATOS DEL Mapa que identifica ámbitos con fuentes de exposición a agentes contaminantes a NIVEL DE EESS, elaborados por la Micro Red, Red o DIRESA. Solo nos mandaron por UBIGEO.</v>
      </c>
      <c r="AN349" s="11">
        <v>1</v>
      </c>
      <c r="AO349" s="11">
        <f t="shared" si="51"/>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46"/>
        <v/>
      </c>
      <c r="Q350" s="11" t="str">
        <f>VLOOKUP(G350,Hoja1!$C$4:$D$146,2,FALSE)</f>
        <v>82.2%*4399703**</v>
      </c>
      <c r="R350" s="11" t="s">
        <v>264</v>
      </c>
      <c r="S350" s="11" t="s">
        <v>55</v>
      </c>
      <c r="T350" s="11" t="str">
        <f>VLOOKUP(G350,'Sheet 1 (2)'!$H$4:$O$536,8,FALSE)</f>
        <v/>
      </c>
      <c r="U350" s="11" t="str">
        <f t="shared" si="48"/>
        <v/>
      </c>
      <c r="V350" s="11"/>
      <c r="W350" s="11" t="s">
        <v>55</v>
      </c>
      <c r="X350" s="11" t="str">
        <f>VLOOKUP(G350,'Sheet 1 (2)'!$H$4:$Q$536,10,FALSE)</f>
        <v/>
      </c>
      <c r="Y350" s="11" t="str">
        <f t="shared" si="40"/>
        <v/>
      </c>
      <c r="Z350" s="11" t="s">
        <v>2545</v>
      </c>
      <c r="AA350" s="11" t="s">
        <v>55</v>
      </c>
      <c r="AB350" s="11" t="str">
        <f>VLOOKUP(G350,'Sheet 1 (2)'!$H$4:$S$536,12,FALSE)</f>
        <v/>
      </c>
      <c r="AC350" s="11" t="str">
        <f t="shared" si="47"/>
        <v/>
      </c>
      <c r="AD350" s="11" t="s">
        <v>55</v>
      </c>
      <c r="AE350" s="11" t="str">
        <f>VLOOKUP(G350,'Sheet 1 (2)'!$H$4:$AF$536,25,FALSE)</f>
        <v/>
      </c>
      <c r="AF350" s="11" t="s">
        <v>709</v>
      </c>
      <c r="AG350" s="11" t="str">
        <f t="shared" si="42"/>
        <v/>
      </c>
      <c r="AH350" s="11" t="s">
        <v>52</v>
      </c>
      <c r="AI350" s="11" t="str">
        <f>VLOOKUP(G350,'Sheet 1 (2)'!$H$4:$AG$536,26,FALSE)</f>
        <v/>
      </c>
      <c r="AJ350" s="11" t="s">
        <v>52</v>
      </c>
      <c r="AK350" s="65" t="s">
        <v>2513</v>
      </c>
      <c r="AL350" s="13" t="str">
        <f>VLOOKUP(G350,'Sheet 1 (2)'!$H$4:$AH$536,27,FALSE)</f>
        <v/>
      </c>
      <c r="AM350" s="11" t="str">
        <f t="shared" si="50"/>
        <v>ESPERA DE LA BASE DE DATOS DEL Mapa que identifica ámbitos con fuentes de exposición a agentes contaminantes a NIVEL DE EESS, elaborados por la Micro Red, Red o DIRESA. Solo nos mandaron por UBIGEO.</v>
      </c>
      <c r="AN350" s="11">
        <v>1</v>
      </c>
      <c r="AO350" s="11">
        <f t="shared" si="51"/>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46"/>
        <v/>
      </c>
      <c r="Q351" s="11" t="str">
        <f>VLOOKUP(G351,Hoja1!$C$4:$D$146,2,FALSE)</f>
        <v>50%*(4399708+4399721+4399717+4399725)*</v>
      </c>
      <c r="R351" s="11" t="s">
        <v>264</v>
      </c>
      <c r="S351" s="11" t="s">
        <v>55</v>
      </c>
      <c r="T351" s="11" t="str">
        <f>VLOOKUP(G351,'Sheet 1 (2)'!$H$4:$O$536,8,FALSE)</f>
        <v/>
      </c>
      <c r="U351" s="11" t="str">
        <f t="shared" si="48"/>
        <v/>
      </c>
      <c r="V351" s="11"/>
      <c r="W351" s="11" t="s">
        <v>55</v>
      </c>
      <c r="X351" s="11" t="str">
        <f>VLOOKUP(G351,'Sheet 1 (2)'!$H$4:$Q$536,10,FALSE)</f>
        <v/>
      </c>
      <c r="Y351" s="11" t="str">
        <f t="shared" si="40"/>
        <v/>
      </c>
      <c r="Z351" s="11" t="s">
        <v>2553</v>
      </c>
      <c r="AA351" s="11" t="s">
        <v>55</v>
      </c>
      <c r="AB351" s="11" t="str">
        <f>VLOOKUP(G351,'Sheet 1 (2)'!$H$4:$S$536,12,FALSE)</f>
        <v/>
      </c>
      <c r="AC351" s="11" t="str">
        <f t="shared" si="47"/>
        <v/>
      </c>
      <c r="AD351" s="11" t="s">
        <v>55</v>
      </c>
      <c r="AE351" s="11" t="str">
        <f>VLOOKUP(G351,'Sheet 1 (2)'!$H$4:$AF$536,25,FALSE)</f>
        <v/>
      </c>
      <c r="AF351" s="11" t="s">
        <v>709</v>
      </c>
      <c r="AG351" s="11" t="str">
        <f t="shared" si="42"/>
        <v/>
      </c>
      <c r="AH351" s="11" t="s">
        <v>52</v>
      </c>
      <c r="AI351" s="11" t="str">
        <f>VLOOKUP(G351,'Sheet 1 (2)'!$H$4:$AG$536,26,FALSE)</f>
        <v/>
      </c>
      <c r="AJ351" s="11" t="s">
        <v>52</v>
      </c>
      <c r="AK351" s="65" t="s">
        <v>2513</v>
      </c>
      <c r="AL351" s="13" t="str">
        <f>VLOOKUP(G351,'Sheet 1 (2)'!$H$4:$AH$536,27,FALSE)</f>
        <v/>
      </c>
      <c r="AM351" s="11" t="str">
        <f t="shared" si="50"/>
        <v>ESPERA DE LA BASE DE DATOS DEL Mapa que identifica ámbitos con fuentes de exposición a agentes contaminantes a NIVEL DE EESS, elaborados por la Micro Red, Red o DIRESA. Solo nos mandaron por UBIGEO.</v>
      </c>
      <c r="AN351" s="11">
        <v>1</v>
      </c>
      <c r="AO351" s="11">
        <f t="shared" si="51"/>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46"/>
        <v/>
      </c>
      <c r="Q352" s="11" t="str">
        <f>VLOOKUP(G352,Hoja1!$C$4:$D$146,2,FALSE)</f>
        <v>'2%*(4399707+4399708)</v>
      </c>
      <c r="R352" s="11" t="s">
        <v>264</v>
      </c>
      <c r="S352" s="11" t="s">
        <v>55</v>
      </c>
      <c r="T352" s="11" t="str">
        <f>VLOOKUP(G352,'Sheet 1 (2)'!$H$4:$O$536,8,FALSE)</f>
        <v/>
      </c>
      <c r="U352" s="11" t="str">
        <f t="shared" si="48"/>
        <v/>
      </c>
      <c r="V352" s="11"/>
      <c r="W352" s="11" t="s">
        <v>55</v>
      </c>
      <c r="X352" s="11" t="str">
        <f>VLOOKUP(G352,'Sheet 1 (2)'!$H$4:$Q$536,10,FALSE)</f>
        <v/>
      </c>
      <c r="Y352" s="11" t="str">
        <f t="shared" si="40"/>
        <v/>
      </c>
      <c r="Z352" s="11" t="s">
        <v>2557</v>
      </c>
      <c r="AA352" s="11" t="s">
        <v>55</v>
      </c>
      <c r="AB352" s="11" t="str">
        <f>VLOOKUP(G352,'Sheet 1 (2)'!$H$4:$S$536,12,FALSE)</f>
        <v/>
      </c>
      <c r="AC352" s="11" t="str">
        <f t="shared" si="47"/>
        <v/>
      </c>
      <c r="AD352" s="11" t="s">
        <v>55</v>
      </c>
      <c r="AE352" s="11" t="str">
        <f>VLOOKUP(G352,'Sheet 1 (2)'!$H$4:$AF$536,25,FALSE)</f>
        <v/>
      </c>
      <c r="AF352" s="11" t="s">
        <v>709</v>
      </c>
      <c r="AG352" s="11" t="str">
        <f t="shared" si="42"/>
        <v/>
      </c>
      <c r="AH352" s="11" t="s">
        <v>52</v>
      </c>
      <c r="AI352" s="11" t="str">
        <f>VLOOKUP(G352,'Sheet 1 (2)'!$H$4:$AG$536,26,FALSE)</f>
        <v/>
      </c>
      <c r="AJ352" s="11" t="s">
        <v>52</v>
      </c>
      <c r="AK352" s="65" t="s">
        <v>2513</v>
      </c>
      <c r="AL352" s="13" t="str">
        <f>VLOOKUP(G352,'Sheet 1 (2)'!$H$4:$AH$536,27,FALSE)</f>
        <v/>
      </c>
      <c r="AM352" s="11" t="str">
        <f t="shared" si="50"/>
        <v>ESPERA DE LA BASE DE DATOS DEL Mapa que identifica ámbitos con fuentes de exposición a agentes contaminantes a NIVEL DE EESS, elaborados por la Micro Red, Red o DIRESA. Solo nos mandaron por UBIGEO.</v>
      </c>
      <c r="AN352" s="11">
        <v>1</v>
      </c>
      <c r="AO352" s="11">
        <f t="shared" si="51"/>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46"/>
        <v/>
      </c>
      <c r="Q353" s="11" t="str">
        <f>VLOOKUP(G353,Hoja1!$C$4:$D$146,2,FALSE)</f>
        <v>80%*4399705</v>
      </c>
      <c r="R353" s="11" t="s">
        <v>264</v>
      </c>
      <c r="S353" s="11" t="s">
        <v>55</v>
      </c>
      <c r="T353" s="11" t="str">
        <f>VLOOKUP(G353,'Sheet 1 (2)'!$H$4:$O$536,8,FALSE)</f>
        <v/>
      </c>
      <c r="U353" s="11" t="str">
        <f t="shared" si="48"/>
        <v/>
      </c>
      <c r="V353" s="11"/>
      <c r="W353" s="11" t="s">
        <v>55</v>
      </c>
      <c r="X353" s="11" t="str">
        <f>VLOOKUP(G353,'Sheet 1 (2)'!$H$4:$Q$536,10,FALSE)</f>
        <v/>
      </c>
      <c r="Y353" s="11" t="str">
        <f t="shared" si="40"/>
        <v/>
      </c>
      <c r="Z353" s="11" t="s">
        <v>2562</v>
      </c>
      <c r="AA353" s="11" t="s">
        <v>55</v>
      </c>
      <c r="AB353" s="11" t="str">
        <f>VLOOKUP(G353,'Sheet 1 (2)'!$H$4:$S$536,12,FALSE)</f>
        <v/>
      </c>
      <c r="AC353" s="11" t="str">
        <f t="shared" si="47"/>
        <v/>
      </c>
      <c r="AD353" s="11" t="s">
        <v>55</v>
      </c>
      <c r="AE353" s="11" t="str">
        <f>VLOOKUP(G353,'Sheet 1 (2)'!$H$4:$AF$536,25,FALSE)</f>
        <v/>
      </c>
      <c r="AF353" s="11" t="s">
        <v>79</v>
      </c>
      <c r="AG353" s="11" t="str">
        <f t="shared" si="42"/>
        <v/>
      </c>
      <c r="AH353" s="11" t="s">
        <v>52</v>
      </c>
      <c r="AI353" s="11" t="str">
        <f>VLOOKUP(G353,'Sheet 1 (2)'!$H$4:$AG$536,26,FALSE)</f>
        <v/>
      </c>
      <c r="AJ353" s="11" t="s">
        <v>52</v>
      </c>
      <c r="AK353" s="65" t="s">
        <v>2513</v>
      </c>
      <c r="AL353" s="13" t="str">
        <f>VLOOKUP(G353,'Sheet 1 (2)'!$H$4:$AH$536,27,FALSE)</f>
        <v/>
      </c>
      <c r="AM353" s="11" t="str">
        <f t="shared" si="50"/>
        <v>ESPERA DE LA BASE DE DATOS DEL Mapa que identifica ámbitos con fuentes de exposición a agentes contaminantes a NIVEL DE EESS, elaborados por la Micro Red, Red o DIRESA. Solo nos mandaron por UBIGEO.</v>
      </c>
      <c r="AN353" s="11">
        <v>1</v>
      </c>
      <c r="AO353" s="11">
        <f t="shared" si="51"/>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46"/>
        <v/>
      </c>
      <c r="Q354" s="11" t="str">
        <f>VLOOKUP(G354,Hoja1!$C$4:$D$146,2,FALSE)</f>
        <v>80%*4399706</v>
      </c>
      <c r="R354" s="11" t="s">
        <v>264</v>
      </c>
      <c r="S354" s="11" t="s">
        <v>55</v>
      </c>
      <c r="T354" s="11" t="str">
        <f>VLOOKUP(G354,'Sheet 1 (2)'!$H$4:$O$536,8,FALSE)</f>
        <v/>
      </c>
      <c r="U354" s="11" t="str">
        <f t="shared" si="48"/>
        <v/>
      </c>
      <c r="V354" s="11"/>
      <c r="W354" s="11" t="s">
        <v>55</v>
      </c>
      <c r="X354" s="11" t="str">
        <f>VLOOKUP(G354,'Sheet 1 (2)'!$H$4:$Q$536,10,FALSE)</f>
        <v/>
      </c>
      <c r="Y354" s="11" t="str">
        <f t="shared" si="40"/>
        <v/>
      </c>
      <c r="Z354" s="11" t="s">
        <v>2562</v>
      </c>
      <c r="AA354" s="11" t="s">
        <v>55</v>
      </c>
      <c r="AB354" s="11" t="str">
        <f>VLOOKUP(G354,'Sheet 1 (2)'!$H$4:$S$536,12,FALSE)</f>
        <v/>
      </c>
      <c r="AC354" s="11" t="str">
        <f t="shared" si="47"/>
        <v/>
      </c>
      <c r="AD354" s="11" t="s">
        <v>55</v>
      </c>
      <c r="AE354" s="11" t="str">
        <f>VLOOKUP(G354,'Sheet 1 (2)'!$H$4:$AF$536,25,FALSE)</f>
        <v/>
      </c>
      <c r="AF354" s="11" t="s">
        <v>79</v>
      </c>
      <c r="AG354" s="11" t="str">
        <f t="shared" si="42"/>
        <v/>
      </c>
      <c r="AH354" s="11" t="s">
        <v>52</v>
      </c>
      <c r="AI354" s="11" t="str">
        <f>VLOOKUP(G354,'Sheet 1 (2)'!$H$4:$AG$536,26,FALSE)</f>
        <v/>
      </c>
      <c r="AJ354" s="11" t="s">
        <v>52</v>
      </c>
      <c r="AK354" s="65" t="s">
        <v>2513</v>
      </c>
      <c r="AL354" s="13" t="str">
        <f>VLOOKUP(G354,'Sheet 1 (2)'!$H$4:$AH$536,27,FALSE)</f>
        <v/>
      </c>
      <c r="AM354" s="11" t="str">
        <f t="shared" si="50"/>
        <v>ESPERA DE LA BASE DE DATOS DEL Mapa que identifica ámbitos con fuentes de exposición a agentes contaminantes a NIVEL DE EESS, elaborados por la Micro Red, Red o DIRESA. Solo nos mandaron por UBIGEO.</v>
      </c>
      <c r="AN354" s="11">
        <v>1</v>
      </c>
      <c r="AO354" s="11">
        <f t="shared" si="51"/>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46"/>
        <v/>
      </c>
      <c r="Q355" s="11" t="str">
        <f>VLOOKUP(G355,Hoja1!$C$4:$D$146,2,FALSE)</f>
        <v>80%*(4399707+4399708)</v>
      </c>
      <c r="R355" s="11" t="s">
        <v>264</v>
      </c>
      <c r="S355" s="11" t="s">
        <v>55</v>
      </c>
      <c r="T355" s="11" t="str">
        <f>VLOOKUP(G355,'Sheet 1 (2)'!$H$4:$O$536,8,FALSE)</f>
        <v/>
      </c>
      <c r="U355" s="11" t="str">
        <f t="shared" si="48"/>
        <v/>
      </c>
      <c r="V355" s="11"/>
      <c r="W355" s="11" t="s">
        <v>55</v>
      </c>
      <c r="X355" s="11" t="str">
        <f>VLOOKUP(G355,'Sheet 1 (2)'!$H$4:$Q$536,10,FALSE)</f>
        <v/>
      </c>
      <c r="Y355" s="11" t="str">
        <f t="shared" si="40"/>
        <v/>
      </c>
      <c r="Z355" s="11" t="s">
        <v>2572</v>
      </c>
      <c r="AA355" s="11" t="s">
        <v>55</v>
      </c>
      <c r="AB355" s="11" t="str">
        <f>VLOOKUP(G355,'Sheet 1 (2)'!$H$4:$S$536,12,FALSE)</f>
        <v/>
      </c>
      <c r="AC355" s="11" t="str">
        <f t="shared" si="47"/>
        <v/>
      </c>
      <c r="AD355" s="11" t="s">
        <v>55</v>
      </c>
      <c r="AE355" s="11" t="str">
        <f>VLOOKUP(G355,'Sheet 1 (2)'!$H$4:$AF$536,25,FALSE)</f>
        <v/>
      </c>
      <c r="AF355" s="11" t="s">
        <v>2573</v>
      </c>
      <c r="AG355" s="11" t="str">
        <f t="shared" si="42"/>
        <v/>
      </c>
      <c r="AH355" s="11" t="s">
        <v>52</v>
      </c>
      <c r="AI355" s="11" t="str">
        <f>VLOOKUP(G355,'Sheet 1 (2)'!$H$4:$AG$536,26,FALSE)</f>
        <v/>
      </c>
      <c r="AJ355" s="11" t="s">
        <v>52</v>
      </c>
      <c r="AK355" s="65" t="s">
        <v>2513</v>
      </c>
      <c r="AL355" s="13" t="str">
        <f>VLOOKUP(G355,'Sheet 1 (2)'!$H$4:$AH$536,27,FALSE)</f>
        <v/>
      </c>
      <c r="AM355" s="11" t="str">
        <f t="shared" si="50"/>
        <v>ESPERA DE LA BASE DE DATOS DEL Mapa que identifica ámbitos con fuentes de exposición a agentes contaminantes a NIVEL DE EESS, elaborados por la Micro Red, Red o DIRESA. Solo nos mandaron por UBIGEO.</v>
      </c>
      <c r="AN355" s="11">
        <v>1</v>
      </c>
      <c r="AO355" s="11">
        <f t="shared" si="51"/>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46"/>
        <v/>
      </c>
      <c r="Q356" s="11" t="str">
        <f>VLOOKUP(G356,Hoja1!$C$4:$D$146,2,FALSE)</f>
        <v>0.3%*4399703**</v>
      </c>
      <c r="R356" s="11" t="s">
        <v>264</v>
      </c>
      <c r="S356" s="11" t="s">
        <v>55</v>
      </c>
      <c r="T356" s="11" t="str">
        <f>VLOOKUP(G356,'Sheet 1 (2)'!$H$4:$O$536,8,FALSE)</f>
        <v/>
      </c>
      <c r="U356" s="11" t="str">
        <f t="shared" si="48"/>
        <v/>
      </c>
      <c r="V356" s="11"/>
      <c r="W356" s="11" t="s">
        <v>55</v>
      </c>
      <c r="X356" s="11" t="str">
        <f>VLOOKUP(G356,'Sheet 1 (2)'!$H$4:$Q$536,10,FALSE)</f>
        <v/>
      </c>
      <c r="Y356" s="11" t="str">
        <f t="shared" si="40"/>
        <v/>
      </c>
      <c r="Z356" s="11" t="s">
        <v>2578</v>
      </c>
      <c r="AA356" s="11" t="s">
        <v>55</v>
      </c>
      <c r="AB356" s="11" t="str">
        <f>VLOOKUP(G356,'Sheet 1 (2)'!$H$4:$S$536,12,FALSE)</f>
        <v/>
      </c>
      <c r="AC356" s="11" t="str">
        <f t="shared" si="47"/>
        <v/>
      </c>
      <c r="AD356" s="11" t="s">
        <v>55</v>
      </c>
      <c r="AE356" s="11" t="str">
        <f>VLOOKUP(G356,'Sheet 1 (2)'!$H$4:$AF$536,25,FALSE)</f>
        <v/>
      </c>
      <c r="AF356" s="11" t="s">
        <v>2573</v>
      </c>
      <c r="AG356" s="11" t="str">
        <f t="shared" si="42"/>
        <v/>
      </c>
      <c r="AH356" s="11" t="s">
        <v>52</v>
      </c>
      <c r="AI356" s="11" t="str">
        <f>VLOOKUP(G356,'Sheet 1 (2)'!$H$4:$AG$536,26,FALSE)</f>
        <v/>
      </c>
      <c r="AJ356" s="11" t="s">
        <v>52</v>
      </c>
      <c r="AK356" s="65" t="s">
        <v>2513</v>
      </c>
      <c r="AL356" s="13" t="str">
        <f>VLOOKUP(G356,'Sheet 1 (2)'!$H$4:$AH$536,27,FALSE)</f>
        <v/>
      </c>
      <c r="AM356" s="11" t="str">
        <f t="shared" si="50"/>
        <v>ESPERA DE LA BASE DE DATOS DEL Mapa que identifica ámbitos con fuentes de exposición a agentes contaminantes a NIVEL DE EESS, elaborados por la Micro Red, Red o DIRESA. Solo nos mandaron por UBIGEO.</v>
      </c>
      <c r="AN356" s="11">
        <v>1</v>
      </c>
      <c r="AO356" s="11">
        <f t="shared" si="51"/>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46"/>
        <v/>
      </c>
      <c r="Q357" s="11" t="str">
        <f>VLOOKUP(G357,Hoja1!$C$4:$D$146,2,FALSE)</f>
        <v>0.3%*4399703)**</v>
      </c>
      <c r="R357" s="11" t="s">
        <v>264</v>
      </c>
      <c r="S357" s="11" t="s">
        <v>55</v>
      </c>
      <c r="T357" s="11" t="str">
        <f>VLOOKUP(G357,'Sheet 1 (2)'!$H$4:$O$536,8,FALSE)</f>
        <v/>
      </c>
      <c r="U357" s="11" t="str">
        <f t="shared" si="48"/>
        <v/>
      </c>
      <c r="V357" s="11"/>
      <c r="W357" s="11" t="s">
        <v>55</v>
      </c>
      <c r="X357" s="11" t="str">
        <f>VLOOKUP(G357,'Sheet 1 (2)'!$H$4:$Q$536,10,FALSE)</f>
        <v/>
      </c>
      <c r="Y357" s="11" t="str">
        <f t="shared" si="40"/>
        <v/>
      </c>
      <c r="Z357" s="11" t="s">
        <v>2582</v>
      </c>
      <c r="AA357" s="11" t="s">
        <v>55</v>
      </c>
      <c r="AB357" s="11" t="str">
        <f>VLOOKUP(G357,'Sheet 1 (2)'!$H$4:$S$536,12,FALSE)</f>
        <v/>
      </c>
      <c r="AC357" s="11" t="str">
        <f t="shared" si="47"/>
        <v/>
      </c>
      <c r="AD357" s="11" t="s">
        <v>55</v>
      </c>
      <c r="AE357" s="11" t="str">
        <f>VLOOKUP(G357,'Sheet 1 (2)'!$H$4:$AF$536,25,FALSE)</f>
        <v/>
      </c>
      <c r="AF357" s="11" t="s">
        <v>709</v>
      </c>
      <c r="AG357" s="11" t="str">
        <f t="shared" si="42"/>
        <v/>
      </c>
      <c r="AH357" s="11" t="s">
        <v>52</v>
      </c>
      <c r="AI357" s="11" t="str">
        <f>VLOOKUP(G357,'Sheet 1 (2)'!$H$4:$AG$536,26,FALSE)</f>
        <v/>
      </c>
      <c r="AJ357" s="11" t="s">
        <v>52</v>
      </c>
      <c r="AK357" s="65" t="s">
        <v>2513</v>
      </c>
      <c r="AL357" s="13" t="str">
        <f>VLOOKUP(G357,'Sheet 1 (2)'!$H$4:$AH$536,27,FALSE)</f>
        <v/>
      </c>
      <c r="AM357" s="11" t="str">
        <f t="shared" si="50"/>
        <v>ESPERA DE LA BASE DE DATOS DEL Mapa que identifica ámbitos con fuentes de exposición a agentes contaminantes a NIVEL DE EESS, elaborados por la Micro Red, Red o DIRESA. Solo nos mandaron por UBIGEO.</v>
      </c>
      <c r="AN357" s="11">
        <v>1</v>
      </c>
      <c r="AO357" s="11">
        <f t="shared" si="51"/>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46"/>
        <v/>
      </c>
      <c r="Q358" s="11" t="str">
        <f>VLOOKUP(G358,Hoja1!$C$4:$D$146,2,FALSE)</f>
        <v>0.3%*4399703)**</v>
      </c>
      <c r="R358" s="11" t="s">
        <v>264</v>
      </c>
      <c r="S358" s="11" t="s">
        <v>55</v>
      </c>
      <c r="T358" s="11" t="str">
        <f>VLOOKUP(G358,'Sheet 1 (2)'!$H$4:$O$536,8,FALSE)</f>
        <v/>
      </c>
      <c r="U358" s="11" t="str">
        <f t="shared" si="48"/>
        <v/>
      </c>
      <c r="V358" s="11"/>
      <c r="W358" s="11" t="s">
        <v>55</v>
      </c>
      <c r="X358" s="11" t="str">
        <f>VLOOKUP(G358,'Sheet 1 (2)'!$H$4:$Q$536,10,FALSE)</f>
        <v/>
      </c>
      <c r="Y358" s="11" t="str">
        <f t="shared" si="40"/>
        <v/>
      </c>
      <c r="Z358" s="11" t="s">
        <v>2582</v>
      </c>
      <c r="AA358" s="11" t="s">
        <v>55</v>
      </c>
      <c r="AB358" s="11" t="str">
        <f>VLOOKUP(G358,'Sheet 1 (2)'!$H$4:$S$536,12,FALSE)</f>
        <v/>
      </c>
      <c r="AC358" s="11" t="str">
        <f t="shared" si="47"/>
        <v/>
      </c>
      <c r="AD358" s="11" t="s">
        <v>55</v>
      </c>
      <c r="AE358" s="11" t="str">
        <f>VLOOKUP(G358,'Sheet 1 (2)'!$H$4:$AF$536,25,FALSE)</f>
        <v/>
      </c>
      <c r="AF358" s="11" t="s">
        <v>176</v>
      </c>
      <c r="AG358" s="11" t="str">
        <f t="shared" si="42"/>
        <v/>
      </c>
      <c r="AH358" s="11" t="s">
        <v>52</v>
      </c>
      <c r="AI358" s="11" t="str">
        <f>VLOOKUP(G358,'Sheet 1 (2)'!$H$4:$AG$536,26,FALSE)</f>
        <v/>
      </c>
      <c r="AJ358" s="11" t="s">
        <v>52</v>
      </c>
      <c r="AK358" s="65" t="s">
        <v>2513</v>
      </c>
      <c r="AL358" s="13" t="str">
        <f>VLOOKUP(G358,'Sheet 1 (2)'!$H$4:$AH$536,27,FALSE)</f>
        <v/>
      </c>
      <c r="AM358" s="11" t="str">
        <f t="shared" si="50"/>
        <v>ESPERA DE LA BASE DE DATOS DEL Mapa que identifica ámbitos con fuentes de exposición a agentes contaminantes a NIVEL DE EESS, elaborados por la Micro Red, Red o DIRESA. Solo nos mandaron por UBIGEO.</v>
      </c>
      <c r="AN358" s="11">
        <v>1</v>
      </c>
      <c r="AO358" s="11">
        <f t="shared" si="51"/>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46"/>
        <v/>
      </c>
      <c r="Q359" s="11" t="str">
        <f>VLOOKUP(G359,Hoja1!$C$4:$D$146,2,FALSE)</f>
        <v>0.3%*4399703)**</v>
      </c>
      <c r="R359" s="11" t="s">
        <v>264</v>
      </c>
      <c r="S359" s="11" t="s">
        <v>55</v>
      </c>
      <c r="T359" s="11" t="str">
        <f>VLOOKUP(G359,'Sheet 1 (2)'!$H$4:$O$536,8,FALSE)</f>
        <v/>
      </c>
      <c r="U359" s="11" t="str">
        <f t="shared" si="48"/>
        <v/>
      </c>
      <c r="V359" s="11"/>
      <c r="W359" s="11" t="s">
        <v>55</v>
      </c>
      <c r="X359" s="11" t="str">
        <f>VLOOKUP(G359,'Sheet 1 (2)'!$H$4:$Q$536,10,FALSE)</f>
        <v/>
      </c>
      <c r="Y359" s="11" t="str">
        <f t="shared" si="40"/>
        <v/>
      </c>
      <c r="Z359" s="11" t="s">
        <v>2595</v>
      </c>
      <c r="AA359" s="11" t="s">
        <v>55</v>
      </c>
      <c r="AB359" s="11" t="str">
        <f>VLOOKUP(G359,'Sheet 1 (2)'!$H$4:$S$536,12,FALSE)</f>
        <v/>
      </c>
      <c r="AC359" s="11" t="str">
        <f t="shared" si="47"/>
        <v/>
      </c>
      <c r="AD359" s="11" t="s">
        <v>55</v>
      </c>
      <c r="AE359" s="11" t="str">
        <f>VLOOKUP(G359,'Sheet 1 (2)'!$H$4:$AF$536,25,FALSE)</f>
        <v/>
      </c>
      <c r="AF359" s="11" t="s">
        <v>709</v>
      </c>
      <c r="AG359" s="11" t="str">
        <f t="shared" si="42"/>
        <v/>
      </c>
      <c r="AH359" s="11" t="s">
        <v>52</v>
      </c>
      <c r="AI359" s="11" t="str">
        <f>VLOOKUP(G359,'Sheet 1 (2)'!$H$4:$AG$536,26,FALSE)</f>
        <v/>
      </c>
      <c r="AJ359" s="11" t="s">
        <v>52</v>
      </c>
      <c r="AK359" s="65" t="s">
        <v>2513</v>
      </c>
      <c r="AL359" s="13" t="str">
        <f>VLOOKUP(G359,'Sheet 1 (2)'!$H$4:$AH$536,27,FALSE)</f>
        <v/>
      </c>
      <c r="AM359" s="11" t="str">
        <f t="shared" si="50"/>
        <v>ESPERA DE LA BASE DE DATOS DEL Mapa que identifica ámbitos con fuentes de exposición a agentes contaminantes a NIVEL DE EESS, elaborados por la Micro Red, Red o DIRESA. Solo nos mandaron por UBIGEO.</v>
      </c>
      <c r="AN359" s="11">
        <v>1</v>
      </c>
      <c r="AO359" s="11">
        <f t="shared" si="51"/>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46"/>
        <v/>
      </c>
      <c r="Q360" s="11" t="str">
        <f>VLOOKUP(G360,Hoja1!$C$4:$D$146,2,FALSE)</f>
        <v>11.35%*4399703)**</v>
      </c>
      <c r="R360" s="11" t="s">
        <v>264</v>
      </c>
      <c r="S360" s="11" t="s">
        <v>55</v>
      </c>
      <c r="T360" s="11" t="str">
        <f>VLOOKUP(G360,'Sheet 1 (2)'!$H$4:$O$536,8,FALSE)</f>
        <v/>
      </c>
      <c r="U360" s="11" t="str">
        <f t="shared" si="48"/>
        <v/>
      </c>
      <c r="V360" s="11"/>
      <c r="W360" s="11" t="s">
        <v>55</v>
      </c>
      <c r="X360" s="11" t="str">
        <f>VLOOKUP(G360,'Sheet 1 (2)'!$H$4:$Q$536,10,FALSE)</f>
        <v/>
      </c>
      <c r="Y360" s="11" t="str">
        <f t="shared" si="40"/>
        <v/>
      </c>
      <c r="Z360" s="11" t="s">
        <v>2595</v>
      </c>
      <c r="AA360" s="11" t="s">
        <v>55</v>
      </c>
      <c r="AB360" s="11" t="str">
        <f>VLOOKUP(G360,'Sheet 1 (2)'!$H$4:$S$536,12,FALSE)</f>
        <v/>
      </c>
      <c r="AC360" s="11" t="str">
        <f t="shared" si="47"/>
        <v/>
      </c>
      <c r="AD360" s="11" t="s">
        <v>55</v>
      </c>
      <c r="AE360" s="11" t="str">
        <f>VLOOKUP(G360,'Sheet 1 (2)'!$H$4:$AF$536,25,FALSE)</f>
        <v/>
      </c>
      <c r="AF360" s="11" t="s">
        <v>2600</v>
      </c>
      <c r="AG360" s="11" t="str">
        <f t="shared" si="42"/>
        <v/>
      </c>
      <c r="AH360" s="11" t="s">
        <v>52</v>
      </c>
      <c r="AI360" s="11" t="str">
        <f>VLOOKUP(G360,'Sheet 1 (2)'!$H$4:$AG$536,26,FALSE)</f>
        <v/>
      </c>
      <c r="AJ360" s="11" t="s">
        <v>52</v>
      </c>
      <c r="AK360" s="65" t="s">
        <v>2513</v>
      </c>
      <c r="AL360" s="13" t="str">
        <f>VLOOKUP(G360,'Sheet 1 (2)'!$H$4:$AH$536,27,FALSE)</f>
        <v/>
      </c>
      <c r="AM360" s="11" t="str">
        <f t="shared" si="50"/>
        <v>ESPERA DE LA BASE DE DATOS DEL Mapa que identifica ámbitos con fuentes de exposición a agentes contaminantes a NIVEL DE EESS, elaborados por la Micro Red, Red o DIRESA. Solo nos mandaron por UBIGEO.</v>
      </c>
      <c r="AN360" s="11">
        <v>1</v>
      </c>
      <c r="AO360" s="11">
        <f t="shared" si="51"/>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46"/>
        <v/>
      </c>
      <c r="Q361" s="11" t="str">
        <f>VLOOKUP(G361,Hoja1!$C$4:$D$146,2,FALSE)</f>
        <v>11.35%*4399703)**</v>
      </c>
      <c r="R361" s="11" t="s">
        <v>264</v>
      </c>
      <c r="S361" s="11" t="s">
        <v>55</v>
      </c>
      <c r="T361" s="11" t="str">
        <f>VLOOKUP(G361,'Sheet 1 (2)'!$H$4:$O$536,8,FALSE)</f>
        <v/>
      </c>
      <c r="U361" s="11" t="str">
        <f t="shared" si="48"/>
        <v/>
      </c>
      <c r="V361" s="11"/>
      <c r="W361" s="11" t="s">
        <v>55</v>
      </c>
      <c r="X361" s="11" t="str">
        <f>VLOOKUP(G361,'Sheet 1 (2)'!$H$4:$Q$536,10,FALSE)</f>
        <v/>
      </c>
      <c r="Y361" s="11" t="str">
        <f t="shared" si="40"/>
        <v/>
      </c>
      <c r="Z361" s="11" t="s">
        <v>2606</v>
      </c>
      <c r="AA361" s="11" t="s">
        <v>55</v>
      </c>
      <c r="AB361" s="11" t="str">
        <f>VLOOKUP(G361,'Sheet 1 (2)'!$H$4:$S$536,12,FALSE)</f>
        <v/>
      </c>
      <c r="AC361" s="11" t="str">
        <f t="shared" si="47"/>
        <v/>
      </c>
      <c r="AD361" s="11" t="s">
        <v>55</v>
      </c>
      <c r="AE361" s="11" t="str">
        <f>VLOOKUP(G361,'Sheet 1 (2)'!$H$4:$AF$536,25,FALSE)</f>
        <v/>
      </c>
      <c r="AF361" s="11" t="s">
        <v>709</v>
      </c>
      <c r="AG361" s="11" t="str">
        <f t="shared" si="42"/>
        <v/>
      </c>
      <c r="AH361" s="11" t="s">
        <v>52</v>
      </c>
      <c r="AI361" s="11" t="str">
        <f>VLOOKUP(G361,'Sheet 1 (2)'!$H$4:$AG$536,26,FALSE)</f>
        <v/>
      </c>
      <c r="AJ361" s="11" t="s">
        <v>52</v>
      </c>
      <c r="AK361" s="65" t="s">
        <v>2513</v>
      </c>
      <c r="AL361" s="13" t="str">
        <f>VLOOKUP(G361,'Sheet 1 (2)'!$H$4:$AH$536,27,FALSE)</f>
        <v/>
      </c>
      <c r="AM361" s="11" t="str">
        <f t="shared" si="50"/>
        <v>ESPERA DE LA BASE DE DATOS DEL Mapa que identifica ámbitos con fuentes de exposición a agentes contaminantes a NIVEL DE EESS, elaborados por la Micro Red, Red o DIRESA. Solo nos mandaron por UBIGEO.</v>
      </c>
      <c r="AN361" s="11">
        <v>1</v>
      </c>
      <c r="AO361" s="11">
        <f t="shared" si="51"/>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46"/>
        <v/>
      </c>
      <c r="Q362" s="11" t="str">
        <f>VLOOKUP(G362,Hoja1!$C$4:$D$146,2,FALSE)</f>
        <v>11.35%*4399703)**</v>
      </c>
      <c r="R362" s="11" t="s">
        <v>264</v>
      </c>
      <c r="S362" s="11" t="s">
        <v>55</v>
      </c>
      <c r="T362" s="11" t="str">
        <f>VLOOKUP(G362,'Sheet 1 (2)'!$H$4:$O$536,8,FALSE)</f>
        <v/>
      </c>
      <c r="U362" s="11" t="str">
        <f t="shared" si="48"/>
        <v/>
      </c>
      <c r="V362" s="11"/>
      <c r="W362" s="11" t="s">
        <v>55</v>
      </c>
      <c r="X362" s="11" t="str">
        <f>VLOOKUP(G362,'Sheet 1 (2)'!$H$4:$Q$536,10,FALSE)</f>
        <v/>
      </c>
      <c r="Y362" s="11" t="str">
        <f t="shared" si="40"/>
        <v/>
      </c>
      <c r="Z362" s="11" t="s">
        <v>2582</v>
      </c>
      <c r="AA362" s="11" t="s">
        <v>55</v>
      </c>
      <c r="AB362" s="11" t="str">
        <f>VLOOKUP(G362,'Sheet 1 (2)'!$H$4:$S$536,12,FALSE)</f>
        <v/>
      </c>
      <c r="AC362" s="11" t="str">
        <f t="shared" si="47"/>
        <v/>
      </c>
      <c r="AD362" s="11" t="s">
        <v>55</v>
      </c>
      <c r="AE362" s="11" t="str">
        <f>VLOOKUP(G362,'Sheet 1 (2)'!$H$4:$AF$536,25,FALSE)</f>
        <v/>
      </c>
      <c r="AF362" s="11" t="s">
        <v>176</v>
      </c>
      <c r="AG362" s="11" t="str">
        <f t="shared" si="42"/>
        <v/>
      </c>
      <c r="AH362" s="11" t="s">
        <v>52</v>
      </c>
      <c r="AI362" s="11" t="str">
        <f>VLOOKUP(G362,'Sheet 1 (2)'!$H$4:$AG$536,26,FALSE)</f>
        <v/>
      </c>
      <c r="AJ362" s="11" t="s">
        <v>52</v>
      </c>
      <c r="AK362" s="65" t="s">
        <v>2513</v>
      </c>
      <c r="AL362" s="13" t="str">
        <f>VLOOKUP(G362,'Sheet 1 (2)'!$H$4:$AH$536,27,FALSE)</f>
        <v/>
      </c>
      <c r="AM362" s="11" t="str">
        <f t="shared" si="50"/>
        <v>ESPERA DE LA BASE DE DATOS DEL Mapa que identifica ámbitos con fuentes de exposición a agentes contaminantes a NIVEL DE EESS, elaborados por la Micro Red, Red o DIRESA. Solo nos mandaron por UBIGEO.</v>
      </c>
      <c r="AN362" s="11">
        <v>1</v>
      </c>
      <c r="AO362" s="11">
        <f t="shared" si="51"/>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46"/>
        <v/>
      </c>
      <c r="Q363" s="11" t="str">
        <f>VLOOKUP(G363,Hoja1!$C$4:$D$146,2,FALSE)</f>
        <v>11.35%*4399703)**</v>
      </c>
      <c r="R363" s="11" t="s">
        <v>264</v>
      </c>
      <c r="S363" s="11" t="s">
        <v>55</v>
      </c>
      <c r="T363" s="11" t="str">
        <f>VLOOKUP(G363,'Sheet 1 (2)'!$H$4:$O$536,8,FALSE)</f>
        <v/>
      </c>
      <c r="U363" s="11" t="str">
        <f t="shared" si="48"/>
        <v/>
      </c>
      <c r="V363" s="11"/>
      <c r="W363" s="11" t="s">
        <v>55</v>
      </c>
      <c r="X363" s="11" t="str">
        <f>VLOOKUP(G363,'Sheet 1 (2)'!$H$4:$Q$536,10,FALSE)</f>
        <v/>
      </c>
      <c r="Y363" s="11" t="str">
        <f t="shared" si="40"/>
        <v/>
      </c>
      <c r="Z363" s="11" t="s">
        <v>2613</v>
      </c>
      <c r="AA363" s="11" t="s">
        <v>55</v>
      </c>
      <c r="AB363" s="11" t="str">
        <f>VLOOKUP(G363,'Sheet 1 (2)'!$H$4:$S$536,12,FALSE)</f>
        <v/>
      </c>
      <c r="AC363" s="11" t="str">
        <f t="shared" si="47"/>
        <v/>
      </c>
      <c r="AD363" s="11" t="s">
        <v>55</v>
      </c>
      <c r="AE363" s="11" t="str">
        <f>VLOOKUP(G363,'Sheet 1 (2)'!$H$4:$AF$536,25,FALSE)</f>
        <v/>
      </c>
      <c r="AF363" s="11" t="s">
        <v>709</v>
      </c>
      <c r="AG363" s="11" t="str">
        <f t="shared" si="42"/>
        <v/>
      </c>
      <c r="AH363" s="11" t="s">
        <v>52</v>
      </c>
      <c r="AI363" s="11" t="str">
        <f>VLOOKUP(G363,'Sheet 1 (2)'!$H$4:$AG$536,26,FALSE)</f>
        <v/>
      </c>
      <c r="AJ363" s="11" t="s">
        <v>52</v>
      </c>
      <c r="AK363" s="65" t="s">
        <v>2513</v>
      </c>
      <c r="AL363" s="13" t="str">
        <f>VLOOKUP(G363,'Sheet 1 (2)'!$H$4:$AH$536,27,FALSE)</f>
        <v/>
      </c>
      <c r="AM363" s="11" t="str">
        <f t="shared" si="50"/>
        <v>ESPERA DE LA BASE DE DATOS DEL Mapa que identifica ámbitos con fuentes de exposición a agentes contaminantes a NIVEL DE EESS, elaborados por la Micro Red, Red o DIRESA. Solo nos mandaron por UBIGEO.</v>
      </c>
      <c r="AN363" s="11">
        <v>1</v>
      </c>
      <c r="AO363" s="11">
        <f t="shared" si="51"/>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46"/>
        <v/>
      </c>
      <c r="Q364" s="11" t="str">
        <f>VLOOKUP(G364,Hoja1!$C$4:$D$146,2,FALSE)</f>
        <v>0.2%*4399703)**</v>
      </c>
      <c r="R364" s="11" t="s">
        <v>264</v>
      </c>
      <c r="S364" s="11" t="s">
        <v>55</v>
      </c>
      <c r="T364" s="11" t="str">
        <f>VLOOKUP(G364,'Sheet 1 (2)'!$H$4:$O$536,8,FALSE)</f>
        <v/>
      </c>
      <c r="U364" s="11" t="str">
        <f t="shared" si="48"/>
        <v/>
      </c>
      <c r="V364" s="11"/>
      <c r="W364" s="11" t="s">
        <v>55</v>
      </c>
      <c r="X364" s="11" t="str">
        <f>VLOOKUP(G364,'Sheet 1 (2)'!$H$4:$Q$536,10,FALSE)</f>
        <v/>
      </c>
      <c r="Y364" s="11" t="str">
        <f t="shared" si="40"/>
        <v/>
      </c>
      <c r="Z364" s="11" t="s">
        <v>2618</v>
      </c>
      <c r="AA364" s="11" t="s">
        <v>55</v>
      </c>
      <c r="AB364" s="11" t="str">
        <f>VLOOKUP(G364,'Sheet 1 (2)'!$H$4:$S$536,12,FALSE)</f>
        <v/>
      </c>
      <c r="AC364" s="11" t="str">
        <f t="shared" si="47"/>
        <v/>
      </c>
      <c r="AD364" s="11" t="s">
        <v>55</v>
      </c>
      <c r="AE364" s="11" t="str">
        <f>VLOOKUP(G364,'Sheet 1 (2)'!$H$4:$AF$536,25,FALSE)</f>
        <v/>
      </c>
      <c r="AF364" s="11" t="s">
        <v>2600</v>
      </c>
      <c r="AG364" s="11" t="str">
        <f t="shared" si="42"/>
        <v/>
      </c>
      <c r="AH364" s="11" t="s">
        <v>52</v>
      </c>
      <c r="AI364" s="11" t="str">
        <f>VLOOKUP(G364,'Sheet 1 (2)'!$H$4:$AG$536,26,FALSE)</f>
        <v/>
      </c>
      <c r="AJ364" s="11" t="s">
        <v>52</v>
      </c>
      <c r="AK364" s="65" t="s">
        <v>2513</v>
      </c>
      <c r="AL364" s="13" t="str">
        <f>VLOOKUP(G364,'Sheet 1 (2)'!$H$4:$AH$536,27,FALSE)</f>
        <v/>
      </c>
      <c r="AM364" s="11" t="str">
        <f t="shared" si="50"/>
        <v>ESPERA DE LA BASE DE DATOS DEL Mapa que identifica ámbitos con fuentes de exposición a agentes contaminantes a NIVEL DE EESS, elaborados por la Micro Red, Red o DIRESA. Solo nos mandaron por UBIGEO.</v>
      </c>
      <c r="AN364" s="11">
        <v>1</v>
      </c>
      <c r="AO364" s="11">
        <f t="shared" si="51"/>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46"/>
        <v/>
      </c>
      <c r="Q365" s="11" t="str">
        <f>VLOOKUP(G365,Hoja1!$C$4:$D$146,2,FALSE)</f>
        <v>0.2%*4399703)**</v>
      </c>
      <c r="R365" s="11" t="s">
        <v>264</v>
      </c>
      <c r="S365" s="11" t="s">
        <v>55</v>
      </c>
      <c r="T365" s="11" t="str">
        <f>VLOOKUP(G365,'Sheet 1 (2)'!$H$4:$O$536,8,FALSE)</f>
        <v/>
      </c>
      <c r="U365" s="11" t="str">
        <f t="shared" si="48"/>
        <v/>
      </c>
      <c r="V365" s="11"/>
      <c r="W365" s="11" t="s">
        <v>55</v>
      </c>
      <c r="X365" s="11" t="str">
        <f>VLOOKUP(G365,'Sheet 1 (2)'!$H$4:$Q$536,10,FALSE)</f>
        <v/>
      </c>
      <c r="Y365" s="11" t="str">
        <f t="shared" si="40"/>
        <v/>
      </c>
      <c r="Z365" s="11" t="s">
        <v>2623</v>
      </c>
      <c r="AA365" s="11" t="s">
        <v>55</v>
      </c>
      <c r="AB365" s="11" t="str">
        <f>VLOOKUP(G365,'Sheet 1 (2)'!$H$4:$S$536,12,FALSE)</f>
        <v/>
      </c>
      <c r="AC365" s="11" t="str">
        <f t="shared" si="47"/>
        <v/>
      </c>
      <c r="AD365" s="11" t="s">
        <v>55</v>
      </c>
      <c r="AE365" s="11" t="str">
        <f>VLOOKUP(G365,'Sheet 1 (2)'!$H$4:$AF$536,25,FALSE)</f>
        <v/>
      </c>
      <c r="AF365" s="11" t="s">
        <v>187</v>
      </c>
      <c r="AG365" s="11" t="str">
        <f t="shared" si="42"/>
        <v/>
      </c>
      <c r="AH365" s="11" t="s">
        <v>52</v>
      </c>
      <c r="AI365" s="11" t="str">
        <f>VLOOKUP(G365,'Sheet 1 (2)'!$H$4:$AG$536,26,FALSE)</f>
        <v/>
      </c>
      <c r="AJ365" s="11" t="s">
        <v>52</v>
      </c>
      <c r="AK365" s="65" t="s">
        <v>2513</v>
      </c>
      <c r="AL365" s="13" t="str">
        <f>VLOOKUP(G365,'Sheet 1 (2)'!$H$4:$AH$536,27,FALSE)</f>
        <v/>
      </c>
      <c r="AM365" s="11" t="str">
        <f t="shared" si="50"/>
        <v>ESPERA DE LA BASE DE DATOS DEL Mapa que identifica ámbitos con fuentes de exposición a agentes contaminantes a NIVEL DE EESS, elaborados por la Micro Red, Red o DIRESA. Solo nos mandaron por UBIGEO.</v>
      </c>
      <c r="AN365" s="11">
        <v>1</v>
      </c>
      <c r="AO365" s="11">
        <f t="shared" si="51"/>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46"/>
        <v/>
      </c>
      <c r="Q366" s="11" t="str">
        <f>VLOOKUP(G366,Hoja1!$C$4:$D$146,2,FALSE)</f>
        <v>0.2%*4399703)**</v>
      </c>
      <c r="R366" s="11" t="s">
        <v>264</v>
      </c>
      <c r="S366" s="11" t="s">
        <v>55</v>
      </c>
      <c r="T366" s="11" t="str">
        <f>VLOOKUP(G366,'Sheet 1 (2)'!$H$4:$O$536,8,FALSE)</f>
        <v/>
      </c>
      <c r="U366" s="11" t="str">
        <f t="shared" si="48"/>
        <v/>
      </c>
      <c r="V366" s="11"/>
      <c r="W366" s="11" t="s">
        <v>55</v>
      </c>
      <c r="X366" s="11" t="str">
        <f>VLOOKUP(G366,'Sheet 1 (2)'!$H$4:$Q$536,10,FALSE)</f>
        <v/>
      </c>
      <c r="Y366" s="11" t="str">
        <f t="shared" si="40"/>
        <v/>
      </c>
      <c r="Z366" s="11" t="s">
        <v>2618</v>
      </c>
      <c r="AA366" s="11" t="s">
        <v>55</v>
      </c>
      <c r="AB366" s="11" t="str">
        <f>VLOOKUP(G366,'Sheet 1 (2)'!$H$4:$S$536,12,FALSE)</f>
        <v/>
      </c>
      <c r="AC366" s="11" t="str">
        <f t="shared" si="47"/>
        <v/>
      </c>
      <c r="AD366" s="11" t="s">
        <v>55</v>
      </c>
      <c r="AE366" s="11" t="str">
        <f>VLOOKUP(G366,'Sheet 1 (2)'!$H$4:$AF$536,25,FALSE)</f>
        <v/>
      </c>
      <c r="AF366" s="11" t="s">
        <v>187</v>
      </c>
      <c r="AG366" s="11" t="str">
        <f t="shared" si="42"/>
        <v/>
      </c>
      <c r="AH366" s="11" t="s">
        <v>52</v>
      </c>
      <c r="AI366" s="11" t="str">
        <f>VLOOKUP(G366,'Sheet 1 (2)'!$H$4:$AG$536,26,FALSE)</f>
        <v/>
      </c>
      <c r="AJ366" s="11" t="s">
        <v>52</v>
      </c>
      <c r="AK366" s="65" t="s">
        <v>2513</v>
      </c>
      <c r="AL366" s="13" t="str">
        <f>VLOOKUP(G366,'Sheet 1 (2)'!$H$4:$AH$536,27,FALSE)</f>
        <v/>
      </c>
      <c r="AM366" s="11" t="str">
        <f t="shared" si="50"/>
        <v>ESPERA DE LA BASE DE DATOS DEL Mapa que identifica ámbitos con fuentes de exposición a agentes contaminantes a NIVEL DE EESS, elaborados por la Micro Red, Red o DIRESA. Solo nos mandaron por UBIGEO.</v>
      </c>
      <c r="AN366" s="11">
        <v>1</v>
      </c>
      <c r="AO366" s="11">
        <f t="shared" si="51"/>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46"/>
        <v/>
      </c>
      <c r="Q367" s="11" t="str">
        <f>VLOOKUP(G367,Hoja1!$C$4:$D$146,2,FALSE)</f>
        <v>0.2%*4399703)**</v>
      </c>
      <c r="R367" s="11" t="s">
        <v>264</v>
      </c>
      <c r="S367" s="11" t="s">
        <v>55</v>
      </c>
      <c r="T367" s="11" t="str">
        <f>VLOOKUP(G367,'Sheet 1 (2)'!$H$4:$O$536,8,FALSE)</f>
        <v/>
      </c>
      <c r="U367" s="11" t="str">
        <f t="shared" si="48"/>
        <v/>
      </c>
      <c r="V367" s="11"/>
      <c r="W367" s="11" t="s">
        <v>55</v>
      </c>
      <c r="X367" s="11" t="str">
        <f>VLOOKUP(G367,'Sheet 1 (2)'!$H$4:$Q$536,10,FALSE)</f>
        <v/>
      </c>
      <c r="Y367" s="11" t="str">
        <f t="shared" si="40"/>
        <v/>
      </c>
      <c r="Z367" s="11" t="s">
        <v>2632</v>
      </c>
      <c r="AA367" s="11" t="s">
        <v>55</v>
      </c>
      <c r="AB367" s="11" t="str">
        <f>VLOOKUP(G367,'Sheet 1 (2)'!$H$4:$S$536,12,FALSE)</f>
        <v/>
      </c>
      <c r="AC367" s="11" t="str">
        <f t="shared" si="47"/>
        <v/>
      </c>
      <c r="AD367" s="11" t="s">
        <v>55</v>
      </c>
      <c r="AE367" s="11" t="str">
        <f>VLOOKUP(G367,'Sheet 1 (2)'!$H$4:$AF$536,25,FALSE)</f>
        <v/>
      </c>
      <c r="AF367" s="11" t="s">
        <v>709</v>
      </c>
      <c r="AG367" s="11" t="str">
        <f t="shared" si="42"/>
        <v/>
      </c>
      <c r="AH367" s="11" t="s">
        <v>52</v>
      </c>
      <c r="AI367" s="11" t="str">
        <f>VLOOKUP(G367,'Sheet 1 (2)'!$H$4:$AG$536,26,FALSE)</f>
        <v/>
      </c>
      <c r="AJ367" s="11" t="s">
        <v>52</v>
      </c>
      <c r="AK367" s="65" t="s">
        <v>2513</v>
      </c>
      <c r="AL367" s="13" t="str">
        <f>VLOOKUP(G367,'Sheet 1 (2)'!$H$4:$AH$536,27,FALSE)</f>
        <v/>
      </c>
      <c r="AM367" s="11" t="str">
        <f t="shared" si="50"/>
        <v>ESPERA DE LA BASE DE DATOS DEL Mapa que identifica ámbitos con fuentes de exposición a agentes contaminantes a NIVEL DE EESS, elaborados por la Micro Red, Red o DIRESA. Solo nos mandaron por UBIGEO.</v>
      </c>
      <c r="AN367" s="11">
        <v>1</v>
      </c>
      <c r="AO367" s="11">
        <f t="shared" si="51"/>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46"/>
        <v/>
      </c>
      <c r="Q368" s="11">
        <f>VLOOKUP(G368,Hoja1!$C$4:$D$146,2,FALSE)</f>
        <v>0</v>
      </c>
      <c r="R368" s="11" t="s">
        <v>1423</v>
      </c>
      <c r="S368" s="11" t="s">
        <v>55</v>
      </c>
      <c r="T368" s="11" t="str">
        <f>VLOOKUP(G368,'Sheet 1 (2)'!$H$4:$O$536,8,FALSE)</f>
        <v/>
      </c>
      <c r="U368" s="11" t="str">
        <f t="shared" si="48"/>
        <v/>
      </c>
      <c r="V368" s="11"/>
      <c r="W368" s="11" t="s">
        <v>55</v>
      </c>
      <c r="X368" s="11" t="str">
        <f>VLOOKUP(G368,'Sheet 1 (2)'!$H$4:$Q$536,10,FALSE)</f>
        <v/>
      </c>
      <c r="Y368" s="11" t="str">
        <f t="shared" si="40"/>
        <v/>
      </c>
      <c r="Z368" s="11" t="s">
        <v>2637</v>
      </c>
      <c r="AA368" s="11" t="s">
        <v>55</v>
      </c>
      <c r="AB368" s="11" t="str">
        <f>VLOOKUP(G368,'Sheet 1 (2)'!$H$4:$S$536,12,FALSE)</f>
        <v/>
      </c>
      <c r="AC368" s="11" t="str">
        <f t="shared" si="47"/>
        <v/>
      </c>
      <c r="AD368" s="11" t="s">
        <v>55</v>
      </c>
      <c r="AE368" s="11" t="str">
        <f>VLOOKUP(G368,'Sheet 1 (2)'!$H$4:$AF$536,25,FALSE)</f>
        <v/>
      </c>
      <c r="AF368" s="11" t="s">
        <v>120</v>
      </c>
      <c r="AG368" s="11" t="str">
        <f t="shared" si="42"/>
        <v/>
      </c>
      <c r="AH368" s="11" t="s">
        <v>52</v>
      </c>
      <c r="AI368" s="11" t="str">
        <f>VLOOKUP(G368,'Sheet 1 (2)'!$H$4:$AG$536,26,FALSE)</f>
        <v/>
      </c>
      <c r="AJ368" s="16" t="s">
        <v>82</v>
      </c>
      <c r="AK368" s="13" t="s">
        <v>1431</v>
      </c>
      <c r="AL368" s="13" t="str">
        <f>VLOOKUP(G368,'Sheet 1 (2)'!$H$4:$AH$536,27,FALSE)</f>
        <v/>
      </c>
      <c r="AM368" s="14" t="s">
        <v>2639</v>
      </c>
      <c r="AN368" s="11">
        <v>1</v>
      </c>
      <c r="AO368" s="11">
        <f t="shared" si="51"/>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46"/>
        <v/>
      </c>
      <c r="Q369" s="11">
        <f>VLOOKUP(G369,Hoja1!$C$4:$D$146,2,FALSE)</f>
        <v>0</v>
      </c>
      <c r="R369" s="11" t="s">
        <v>1423</v>
      </c>
      <c r="S369" s="11" t="s">
        <v>55</v>
      </c>
      <c r="T369" s="11" t="str">
        <f>VLOOKUP(G369,'Sheet 1 (2)'!$H$4:$O$536,8,FALSE)</f>
        <v/>
      </c>
      <c r="U369" s="11" t="str">
        <f t="shared" si="48"/>
        <v/>
      </c>
      <c r="V369" s="11"/>
      <c r="W369" s="11" t="s">
        <v>55</v>
      </c>
      <c r="X369" s="11" t="str">
        <f>VLOOKUP(G369,'Sheet 1 (2)'!$H$4:$Q$536,10,FALSE)</f>
        <v/>
      </c>
      <c r="Y369" s="11" t="str">
        <f t="shared" si="40"/>
        <v/>
      </c>
      <c r="Z369" s="11" t="s">
        <v>2645</v>
      </c>
      <c r="AA369" s="11" t="s">
        <v>55</v>
      </c>
      <c r="AB369" s="11" t="str">
        <f>VLOOKUP(G369,'Sheet 1 (2)'!$H$4:$S$536,12,FALSE)</f>
        <v/>
      </c>
      <c r="AC369" s="11" t="str">
        <f t="shared" si="47"/>
        <v/>
      </c>
      <c r="AD369" s="11" t="s">
        <v>55</v>
      </c>
      <c r="AE369" s="11" t="str">
        <f>VLOOKUP(G369,'Sheet 1 (2)'!$H$4:$AF$536,25,FALSE)</f>
        <v/>
      </c>
      <c r="AF369" s="11" t="s">
        <v>120</v>
      </c>
      <c r="AG369" s="11" t="str">
        <f t="shared" si="42"/>
        <v/>
      </c>
      <c r="AH369" s="11" t="s">
        <v>52</v>
      </c>
      <c r="AI369" s="11" t="str">
        <f>VLOOKUP(G369,'Sheet 1 (2)'!$H$4:$AG$536,26,FALSE)</f>
        <v/>
      </c>
      <c r="AJ369" s="16" t="s">
        <v>82</v>
      </c>
      <c r="AK369" s="13" t="s">
        <v>1431</v>
      </c>
      <c r="AL369" s="13" t="str">
        <f>VLOOKUP(G369,'Sheet 1 (2)'!$H$4:$AH$536,27,FALSE)</f>
        <v/>
      </c>
      <c r="AM369" s="11"/>
      <c r="AN369" s="11">
        <v>1</v>
      </c>
      <c r="AO369" s="11">
        <f t="shared" si="51"/>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46"/>
        <v/>
      </c>
      <c r="Q370" s="11">
        <f>VLOOKUP(G370,Hoja1!$C$4:$D$146,2,FALSE)</f>
        <v>0</v>
      </c>
      <c r="R370" s="11" t="s">
        <v>1423</v>
      </c>
      <c r="S370" s="11" t="s">
        <v>55</v>
      </c>
      <c r="T370" s="11" t="str">
        <f>VLOOKUP(G370,'Sheet 1 (2)'!$H$4:$O$536,8,FALSE)</f>
        <v/>
      </c>
      <c r="U370" s="11" t="str">
        <f t="shared" si="48"/>
        <v/>
      </c>
      <c r="V370" s="11"/>
      <c r="W370" s="11" t="s">
        <v>55</v>
      </c>
      <c r="X370" s="11" t="str">
        <f>VLOOKUP(G370,'Sheet 1 (2)'!$H$4:$Q$536,10,FALSE)</f>
        <v/>
      </c>
      <c r="Y370" s="11" t="str">
        <f t="shared" si="40"/>
        <v/>
      </c>
      <c r="Z370" s="11" t="s">
        <v>2651</v>
      </c>
      <c r="AA370" s="11" t="s">
        <v>55</v>
      </c>
      <c r="AB370" s="11" t="str">
        <f>VLOOKUP(G370,'Sheet 1 (2)'!$H$4:$S$536,12,FALSE)</f>
        <v/>
      </c>
      <c r="AC370" s="11" t="str">
        <f t="shared" si="47"/>
        <v/>
      </c>
      <c r="AD370" s="11" t="s">
        <v>55</v>
      </c>
      <c r="AE370" s="11" t="str">
        <f>VLOOKUP(G370,'Sheet 1 (2)'!$H$4:$AF$536,25,FALSE)</f>
        <v/>
      </c>
      <c r="AF370" s="11" t="s">
        <v>120</v>
      </c>
      <c r="AG370" s="11" t="str">
        <f t="shared" si="42"/>
        <v/>
      </c>
      <c r="AH370" s="11" t="s">
        <v>52</v>
      </c>
      <c r="AI370" s="11" t="str">
        <f>VLOOKUP(G370,'Sheet 1 (2)'!$H$4:$AG$536,26,FALSE)</f>
        <v/>
      </c>
      <c r="AJ370" s="16" t="s">
        <v>82</v>
      </c>
      <c r="AK370" s="13" t="s">
        <v>1431</v>
      </c>
      <c r="AL370" s="13" t="str">
        <f>VLOOKUP(G370,'Sheet 1 (2)'!$H$4:$AH$536,27,FALSE)</f>
        <v/>
      </c>
      <c r="AM370" s="14" t="s">
        <v>2652</v>
      </c>
      <c r="AN370" s="11">
        <v>1</v>
      </c>
      <c r="AO370" s="11">
        <f t="shared" si="51"/>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46"/>
        <v/>
      </c>
      <c r="Q371" s="11">
        <f>VLOOKUP(G371,Hoja1!$C$4:$D$146,2,FALSE)</f>
        <v>0</v>
      </c>
      <c r="R371" s="11" t="s">
        <v>1423</v>
      </c>
      <c r="S371" s="11" t="s">
        <v>55</v>
      </c>
      <c r="T371" s="11" t="str">
        <f>VLOOKUP(G371,'Sheet 1 (2)'!$H$4:$O$536,8,FALSE)</f>
        <v/>
      </c>
      <c r="U371" s="11" t="str">
        <f t="shared" si="48"/>
        <v/>
      </c>
      <c r="V371" s="11"/>
      <c r="W371" s="11" t="s">
        <v>55</v>
      </c>
      <c r="X371" s="11" t="str">
        <f>VLOOKUP(G371,'Sheet 1 (2)'!$H$4:$Q$536,10,FALSE)</f>
        <v/>
      </c>
      <c r="Y371" s="11" t="str">
        <f t="shared" si="40"/>
        <v/>
      </c>
      <c r="Z371" s="11" t="s">
        <v>2656</v>
      </c>
      <c r="AA371" s="11" t="s">
        <v>55</v>
      </c>
      <c r="AB371" s="11" t="str">
        <f>VLOOKUP(G371,'Sheet 1 (2)'!$H$4:$S$536,12,FALSE)</f>
        <v/>
      </c>
      <c r="AC371" s="11" t="str">
        <f t="shared" si="47"/>
        <v/>
      </c>
      <c r="AD371" s="11" t="s">
        <v>55</v>
      </c>
      <c r="AE371" s="11" t="str">
        <f>VLOOKUP(G371,'Sheet 1 (2)'!$H$4:$AF$536,25,FALSE)</f>
        <v/>
      </c>
      <c r="AF371" s="11" t="s">
        <v>120</v>
      </c>
      <c r="AG371" s="11" t="str">
        <f t="shared" si="42"/>
        <v/>
      </c>
      <c r="AH371" s="11" t="s">
        <v>52</v>
      </c>
      <c r="AI371" s="11" t="str">
        <f>VLOOKUP(G371,'Sheet 1 (2)'!$H$4:$AG$536,26,FALSE)</f>
        <v/>
      </c>
      <c r="AJ371" s="16" t="s">
        <v>82</v>
      </c>
      <c r="AK371" s="13" t="s">
        <v>1431</v>
      </c>
      <c r="AL371" s="13" t="str">
        <f>VLOOKUP(G371,'Sheet 1 (2)'!$H$4:$AH$536,27,FALSE)</f>
        <v/>
      </c>
      <c r="AM371" s="14" t="s">
        <v>2657</v>
      </c>
      <c r="AN371" s="11">
        <v>1</v>
      </c>
      <c r="AO371" s="11">
        <f t="shared" si="51"/>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46"/>
        <v/>
      </c>
      <c r="Q372" s="11">
        <f>VLOOKUP(G372,Hoja1!$C$4:$D$146,2,FALSE)</f>
        <v>0</v>
      </c>
      <c r="R372" s="11" t="s">
        <v>1423</v>
      </c>
      <c r="S372" s="11" t="s">
        <v>55</v>
      </c>
      <c r="T372" s="11" t="str">
        <f>VLOOKUP(G372,'Sheet 1 (2)'!$H$4:$O$536,8,FALSE)</f>
        <v/>
      </c>
      <c r="U372" s="11" t="str">
        <f t="shared" si="48"/>
        <v/>
      </c>
      <c r="V372" s="11"/>
      <c r="W372" s="11" t="s">
        <v>55</v>
      </c>
      <c r="X372" s="11" t="str">
        <f>VLOOKUP(G372,'Sheet 1 (2)'!$H$4:$Q$536,10,FALSE)</f>
        <v/>
      </c>
      <c r="Y372" s="11" t="str">
        <f t="shared" si="40"/>
        <v/>
      </c>
      <c r="Z372" s="11" t="s">
        <v>2661</v>
      </c>
      <c r="AA372" s="11" t="s">
        <v>55</v>
      </c>
      <c r="AB372" s="11" t="str">
        <f>VLOOKUP(G372,'Sheet 1 (2)'!$H$4:$S$536,12,FALSE)</f>
        <v/>
      </c>
      <c r="AC372" s="11" t="str">
        <f t="shared" si="47"/>
        <v/>
      </c>
      <c r="AD372" s="11" t="s">
        <v>55</v>
      </c>
      <c r="AE372" s="11" t="str">
        <f>VLOOKUP(G372,'Sheet 1 (2)'!$H$4:$AF$536,25,FALSE)</f>
        <v/>
      </c>
      <c r="AF372" s="11" t="s">
        <v>120</v>
      </c>
      <c r="AG372" s="11" t="str">
        <f t="shared" si="42"/>
        <v/>
      </c>
      <c r="AH372" s="11" t="s">
        <v>52</v>
      </c>
      <c r="AI372" s="11" t="str">
        <f>VLOOKUP(G372,'Sheet 1 (2)'!$H$4:$AG$536,26,FALSE)</f>
        <v/>
      </c>
      <c r="AJ372" s="16" t="s">
        <v>82</v>
      </c>
      <c r="AK372" s="13"/>
      <c r="AL372" s="13" t="str">
        <f>VLOOKUP(G372,'Sheet 1 (2)'!$H$4:$AH$536,27,FALSE)</f>
        <v/>
      </c>
      <c r="AM372" s="11"/>
      <c r="AN372" s="11">
        <v>1</v>
      </c>
      <c r="AO372" s="11">
        <f t="shared" si="51"/>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46"/>
        <v/>
      </c>
      <c r="Q373" s="11">
        <f>VLOOKUP(G373,Hoja1!$C$4:$D$146,2,FALSE)</f>
        <v>0</v>
      </c>
      <c r="R373" s="11" t="s">
        <v>1423</v>
      </c>
      <c r="S373" s="11" t="s">
        <v>55</v>
      </c>
      <c r="T373" s="11" t="str">
        <f>VLOOKUP(G373,'Sheet 1 (2)'!$H$4:$O$536,8,FALSE)</f>
        <v/>
      </c>
      <c r="U373" s="11" t="str">
        <f t="shared" si="48"/>
        <v/>
      </c>
      <c r="V373" s="11"/>
      <c r="W373" s="11" t="s">
        <v>55</v>
      </c>
      <c r="X373" s="11" t="str">
        <f>VLOOKUP(G373,'Sheet 1 (2)'!$H$4:$Q$536,10,FALSE)</f>
        <v/>
      </c>
      <c r="Y373" s="11" t="str">
        <f t="shared" si="40"/>
        <v/>
      </c>
      <c r="Z373" s="11" t="s">
        <v>2665</v>
      </c>
      <c r="AA373" s="11" t="s">
        <v>55</v>
      </c>
      <c r="AB373" s="11" t="str">
        <f>VLOOKUP(G373,'Sheet 1 (2)'!$H$4:$S$536,12,FALSE)</f>
        <v/>
      </c>
      <c r="AC373" s="11" t="str">
        <f t="shared" si="47"/>
        <v/>
      </c>
      <c r="AD373" s="11" t="s">
        <v>55</v>
      </c>
      <c r="AE373" s="11" t="str">
        <f>VLOOKUP(G373,'Sheet 1 (2)'!$H$4:$AF$536,25,FALSE)</f>
        <v/>
      </c>
      <c r="AF373" s="11" t="s">
        <v>120</v>
      </c>
      <c r="AG373" s="11" t="str">
        <f t="shared" si="42"/>
        <v/>
      </c>
      <c r="AH373" s="11" t="s">
        <v>52</v>
      </c>
      <c r="AI373" s="11" t="str">
        <f>VLOOKUP(G373,'Sheet 1 (2)'!$H$4:$AG$536,26,FALSE)</f>
        <v/>
      </c>
      <c r="AJ373" s="16" t="s">
        <v>82</v>
      </c>
      <c r="AK373" s="13"/>
      <c r="AL373" s="13" t="str">
        <f>VLOOKUP(G373,'Sheet 1 (2)'!$H$4:$AH$536,27,FALSE)</f>
        <v/>
      </c>
      <c r="AM373" s="11"/>
      <c r="AN373" s="11">
        <v>1</v>
      </c>
      <c r="AO373" s="11">
        <f t="shared" si="51"/>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46"/>
        <v/>
      </c>
      <c r="Q374" s="11">
        <f>VLOOKUP(G374,Hoja1!$C$4:$D$146,2,FALSE)</f>
        <v>0</v>
      </c>
      <c r="R374" s="11" t="s">
        <v>1423</v>
      </c>
      <c r="S374" s="11" t="s">
        <v>55</v>
      </c>
      <c r="T374" s="11" t="str">
        <f>VLOOKUP(G374,'Sheet 1 (2)'!$H$4:$O$536,8,FALSE)</f>
        <v/>
      </c>
      <c r="U374" s="11" t="str">
        <f t="shared" si="48"/>
        <v/>
      </c>
      <c r="V374" s="11"/>
      <c r="W374" s="11" t="s">
        <v>55</v>
      </c>
      <c r="X374" s="11" t="str">
        <f>VLOOKUP(G374,'Sheet 1 (2)'!$H$4:$Q$536,10,FALSE)</f>
        <v/>
      </c>
      <c r="Y374" s="11" t="str">
        <f t="shared" si="40"/>
        <v/>
      </c>
      <c r="Z374" s="11" t="s">
        <v>2669</v>
      </c>
      <c r="AA374" s="11" t="s">
        <v>55</v>
      </c>
      <c r="AB374" s="11" t="str">
        <f>VLOOKUP(G374,'Sheet 1 (2)'!$H$4:$S$536,12,FALSE)</f>
        <v/>
      </c>
      <c r="AC374" s="11" t="str">
        <f t="shared" si="47"/>
        <v/>
      </c>
      <c r="AD374" s="11" t="s">
        <v>55</v>
      </c>
      <c r="AE374" s="11" t="str">
        <f>VLOOKUP(G374,'Sheet 1 (2)'!$H$4:$AF$536,25,FALSE)</f>
        <v/>
      </c>
      <c r="AF374" s="11" t="s">
        <v>120</v>
      </c>
      <c r="AG374" s="11" t="str">
        <f t="shared" si="42"/>
        <v/>
      </c>
      <c r="AH374" s="11" t="s">
        <v>52</v>
      </c>
      <c r="AI374" s="11" t="str">
        <f>VLOOKUP(G374,'Sheet 1 (2)'!$H$4:$AG$536,26,FALSE)</f>
        <v/>
      </c>
      <c r="AJ374" s="16" t="s">
        <v>82</v>
      </c>
      <c r="AK374" s="13"/>
      <c r="AL374" s="13" t="str">
        <f>VLOOKUP(G374,'Sheet 1 (2)'!$H$4:$AH$536,27,FALSE)</f>
        <v/>
      </c>
      <c r="AM374" s="11"/>
      <c r="AN374" s="11">
        <v>1</v>
      </c>
      <c r="AO374" s="11">
        <f t="shared" si="51"/>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46"/>
        <v/>
      </c>
      <c r="Q375" s="11">
        <f>VLOOKUP(G375,Hoja1!$C$4:$D$146,2,FALSE)</f>
        <v>0</v>
      </c>
      <c r="R375" s="11" t="s">
        <v>1423</v>
      </c>
      <c r="S375" s="11" t="s">
        <v>55</v>
      </c>
      <c r="T375" s="11" t="str">
        <f>VLOOKUP(G375,'Sheet 1 (2)'!$H$4:$O$536,8,FALSE)</f>
        <v/>
      </c>
      <c r="U375" s="11" t="str">
        <f t="shared" si="48"/>
        <v/>
      </c>
      <c r="V375" s="11"/>
      <c r="W375" s="11" t="s">
        <v>55</v>
      </c>
      <c r="X375" s="11" t="str">
        <f>VLOOKUP(G375,'Sheet 1 (2)'!$H$4:$Q$536,10,FALSE)</f>
        <v/>
      </c>
      <c r="Y375" s="11" t="str">
        <f t="shared" si="40"/>
        <v/>
      </c>
      <c r="Z375" s="11" t="s">
        <v>2673</v>
      </c>
      <c r="AA375" s="11" t="s">
        <v>55</v>
      </c>
      <c r="AB375" s="11" t="str">
        <f>VLOOKUP(G375,'Sheet 1 (2)'!$H$4:$S$536,12,FALSE)</f>
        <v/>
      </c>
      <c r="AC375" s="11" t="str">
        <f t="shared" si="47"/>
        <v/>
      </c>
      <c r="AD375" s="11" t="s">
        <v>55</v>
      </c>
      <c r="AE375" s="11" t="str">
        <f>VLOOKUP(G375,'Sheet 1 (2)'!$H$4:$AF$536,25,FALSE)</f>
        <v/>
      </c>
      <c r="AF375" s="11" t="s">
        <v>120</v>
      </c>
      <c r="AG375" s="11" t="str">
        <f t="shared" si="42"/>
        <v/>
      </c>
      <c r="AH375" s="11" t="s">
        <v>52</v>
      </c>
      <c r="AI375" s="11" t="str">
        <f>VLOOKUP(G375,'Sheet 1 (2)'!$H$4:$AG$536,26,FALSE)</f>
        <v/>
      </c>
      <c r="AJ375" s="16" t="s">
        <v>82</v>
      </c>
      <c r="AK375" s="13"/>
      <c r="AL375" s="13" t="str">
        <f>VLOOKUP(G375,'Sheet 1 (2)'!$H$4:$AH$536,27,FALSE)</f>
        <v/>
      </c>
      <c r="AM375" s="11"/>
      <c r="AN375" s="11">
        <v>1</v>
      </c>
      <c r="AO375" s="11">
        <f t="shared" si="51"/>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46"/>
        <v/>
      </c>
      <c r="Q376" s="11">
        <f>VLOOKUP(G376,Hoja1!$C$4:$D$146,2,FALSE)</f>
        <v>0</v>
      </c>
      <c r="R376" s="11" t="s">
        <v>1423</v>
      </c>
      <c r="S376" s="11" t="s">
        <v>55</v>
      </c>
      <c r="T376" s="11" t="str">
        <f>VLOOKUP(G376,'Sheet 1 (2)'!$H$4:$O$536,8,FALSE)</f>
        <v/>
      </c>
      <c r="U376" s="11" t="str">
        <f t="shared" si="48"/>
        <v/>
      </c>
      <c r="V376" s="11"/>
      <c r="W376" s="11" t="s">
        <v>55</v>
      </c>
      <c r="X376" s="11" t="str">
        <f>VLOOKUP(G376,'Sheet 1 (2)'!$H$4:$Q$536,10,FALSE)</f>
        <v/>
      </c>
      <c r="Y376" s="11" t="str">
        <f t="shared" si="40"/>
        <v/>
      </c>
      <c r="Z376" s="11" t="s">
        <v>2677</v>
      </c>
      <c r="AA376" s="11" t="s">
        <v>55</v>
      </c>
      <c r="AB376" s="11" t="str">
        <f>VLOOKUP(G376,'Sheet 1 (2)'!$H$4:$S$536,12,FALSE)</f>
        <v/>
      </c>
      <c r="AC376" s="11" t="str">
        <f t="shared" si="47"/>
        <v/>
      </c>
      <c r="AD376" s="11" t="s">
        <v>55</v>
      </c>
      <c r="AE376" s="11" t="str">
        <f>VLOOKUP(G376,'Sheet 1 (2)'!$H$4:$AF$536,25,FALSE)</f>
        <v/>
      </c>
      <c r="AF376" s="11" t="s">
        <v>120</v>
      </c>
      <c r="AG376" s="11" t="str">
        <f t="shared" si="42"/>
        <v/>
      </c>
      <c r="AH376" s="11" t="s">
        <v>52</v>
      </c>
      <c r="AI376" s="11" t="str">
        <f>VLOOKUP(G376,'Sheet 1 (2)'!$H$4:$AG$536,26,FALSE)</f>
        <v/>
      </c>
      <c r="AJ376" s="16" t="s">
        <v>82</v>
      </c>
      <c r="AK376" s="13"/>
      <c r="AL376" s="13" t="str">
        <f>VLOOKUP(G376,'Sheet 1 (2)'!$H$4:$AH$536,27,FALSE)</f>
        <v/>
      </c>
      <c r="AM376" s="11"/>
      <c r="AN376" s="11">
        <v>1</v>
      </c>
      <c r="AO376" s="11">
        <f t="shared" si="51"/>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46"/>
        <v/>
      </c>
      <c r="Q377" s="11">
        <f>VLOOKUP(G377,Hoja1!$C$4:$D$146,2,FALSE)</f>
        <v>0</v>
      </c>
      <c r="R377" s="11" t="s">
        <v>1423</v>
      </c>
      <c r="S377" s="11" t="s">
        <v>55</v>
      </c>
      <c r="T377" s="11" t="str">
        <f>VLOOKUP(G377,'Sheet 1 (2)'!$H$4:$O$536,8,FALSE)</f>
        <v/>
      </c>
      <c r="U377" s="11" t="str">
        <f t="shared" si="48"/>
        <v/>
      </c>
      <c r="V377" s="11"/>
      <c r="W377" s="11" t="s">
        <v>55</v>
      </c>
      <c r="X377" s="11" t="str">
        <f>VLOOKUP(G377,'Sheet 1 (2)'!$H$4:$Q$536,10,FALSE)</f>
        <v/>
      </c>
      <c r="Y377" s="11" t="str">
        <f t="shared" si="40"/>
        <v/>
      </c>
      <c r="Z377" s="11" t="s">
        <v>2683</v>
      </c>
      <c r="AA377" s="11" t="s">
        <v>55</v>
      </c>
      <c r="AB377" s="11" t="str">
        <f>VLOOKUP(G377,'Sheet 1 (2)'!$H$4:$S$536,12,FALSE)</f>
        <v/>
      </c>
      <c r="AC377" s="11" t="str">
        <f t="shared" si="47"/>
        <v/>
      </c>
      <c r="AD377" s="11" t="s">
        <v>55</v>
      </c>
      <c r="AE377" s="11" t="str">
        <f>VLOOKUP(G377,'Sheet 1 (2)'!$H$4:$AF$536,25,FALSE)</f>
        <v/>
      </c>
      <c r="AF377" s="11" t="s">
        <v>585</v>
      </c>
      <c r="AG377" s="11" t="str">
        <f t="shared" si="42"/>
        <v/>
      </c>
      <c r="AH377" s="11" t="s">
        <v>52</v>
      </c>
      <c r="AI377" s="11" t="str">
        <f>VLOOKUP(G377,'Sheet 1 (2)'!$H$4:$AG$536,26,FALSE)</f>
        <v/>
      </c>
      <c r="AJ377" s="16" t="s">
        <v>82</v>
      </c>
      <c r="AK377" s="13" t="s">
        <v>1431</v>
      </c>
      <c r="AL377" s="13" t="str">
        <f>VLOOKUP(G377,'Sheet 1 (2)'!$H$4:$AH$536,27,FALSE)</f>
        <v/>
      </c>
      <c r="AM377" s="11" t="str">
        <f t="shared" ref="AM377:AM417" si="52">IF(AK377&lt;&gt;"",AK377,AL377)</f>
        <v>Espera de la lista de establecimientos de salud con población asignada. // **O lo que se podría hacer es programar  para los ESS que brindaron el subproducto el periodo pasado.</v>
      </c>
      <c r="AN377" s="11">
        <v>1</v>
      </c>
      <c r="AO377" s="11">
        <f t="shared" si="51"/>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46"/>
        <v/>
      </c>
      <c r="Q378" s="11">
        <f>VLOOKUP(G378,Hoja1!$C$4:$D$146,2,FALSE)</f>
        <v>0</v>
      </c>
      <c r="R378" s="11" t="s">
        <v>1423</v>
      </c>
      <c r="S378" s="11" t="s">
        <v>55</v>
      </c>
      <c r="T378" s="11" t="str">
        <f>VLOOKUP(G378,'Sheet 1 (2)'!$H$4:$O$536,8,FALSE)</f>
        <v/>
      </c>
      <c r="U378" s="11" t="str">
        <f t="shared" si="48"/>
        <v/>
      </c>
      <c r="V378" s="11"/>
      <c r="W378" s="11" t="s">
        <v>55</v>
      </c>
      <c r="X378" s="11" t="str">
        <f>VLOOKUP(G378,'Sheet 1 (2)'!$H$4:$Q$536,10,FALSE)</f>
        <v/>
      </c>
      <c r="Y378" s="11" t="str">
        <f t="shared" si="40"/>
        <v/>
      </c>
      <c r="Z378" s="11" t="s">
        <v>2688</v>
      </c>
      <c r="AA378" s="11" t="s">
        <v>55</v>
      </c>
      <c r="AB378" s="11" t="str">
        <f>VLOOKUP(G378,'Sheet 1 (2)'!$H$4:$S$536,12,FALSE)</f>
        <v/>
      </c>
      <c r="AC378" s="11" t="str">
        <f t="shared" si="47"/>
        <v/>
      </c>
      <c r="AD378" s="11" t="s">
        <v>55</v>
      </c>
      <c r="AE378" s="11" t="str">
        <f>VLOOKUP(G378,'Sheet 1 (2)'!$H$4:$AF$536,25,FALSE)</f>
        <v/>
      </c>
      <c r="AF378" s="11" t="s">
        <v>585</v>
      </c>
      <c r="AG378" s="11" t="str">
        <f t="shared" si="42"/>
        <v/>
      </c>
      <c r="AH378" s="11" t="s">
        <v>52</v>
      </c>
      <c r="AI378" s="11" t="str">
        <f>VLOOKUP(G378,'Sheet 1 (2)'!$H$4:$AG$536,26,FALSE)</f>
        <v/>
      </c>
      <c r="AJ378" s="16" t="s">
        <v>82</v>
      </c>
      <c r="AK378" s="13" t="s">
        <v>1431</v>
      </c>
      <c r="AL378" s="13" t="str">
        <f>VLOOKUP(G378,'Sheet 1 (2)'!$H$4:$AH$536,27,FALSE)</f>
        <v/>
      </c>
      <c r="AM378" s="11" t="str">
        <f t="shared" si="52"/>
        <v>Espera de la lista de establecimientos de salud con población asignada. // **O lo que se podría hacer es programar  para los ESS que brindaron el subproducto el periodo pasado.</v>
      </c>
      <c r="AN378" s="11">
        <v>1</v>
      </c>
      <c r="AO378" s="11">
        <f t="shared" si="51"/>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46"/>
        <v/>
      </c>
      <c r="Q379" s="11">
        <f>VLOOKUP(G379,Hoja1!$C$4:$D$146,2,FALSE)</f>
        <v>0</v>
      </c>
      <c r="R379" s="11" t="s">
        <v>1423</v>
      </c>
      <c r="S379" s="11" t="s">
        <v>55</v>
      </c>
      <c r="T379" s="11" t="str">
        <f>VLOOKUP(G379,'Sheet 1 (2)'!$H$4:$O$536,8,FALSE)</f>
        <v/>
      </c>
      <c r="U379" s="11" t="str">
        <f t="shared" si="48"/>
        <v/>
      </c>
      <c r="V379" s="11"/>
      <c r="W379" s="11" t="s">
        <v>55</v>
      </c>
      <c r="X379" s="11" t="str">
        <f>VLOOKUP(G379,'Sheet 1 (2)'!$H$4:$Q$536,10,FALSE)</f>
        <v/>
      </c>
      <c r="Y379" s="11" t="str">
        <f t="shared" si="40"/>
        <v/>
      </c>
      <c r="Z379" s="11" t="s">
        <v>2693</v>
      </c>
      <c r="AA379" s="11" t="s">
        <v>55</v>
      </c>
      <c r="AB379" s="11" t="str">
        <f>VLOOKUP(G379,'Sheet 1 (2)'!$H$4:$S$536,12,FALSE)</f>
        <v/>
      </c>
      <c r="AC379" s="11" t="str">
        <f t="shared" si="47"/>
        <v/>
      </c>
      <c r="AD379" s="11" t="s">
        <v>55</v>
      </c>
      <c r="AE379" s="11" t="str">
        <f>VLOOKUP(G379,'Sheet 1 (2)'!$H$4:$AF$536,25,FALSE)</f>
        <v/>
      </c>
      <c r="AF379" s="11" t="s">
        <v>585</v>
      </c>
      <c r="AG379" s="11" t="str">
        <f t="shared" si="42"/>
        <v/>
      </c>
      <c r="AH379" s="11" t="s">
        <v>52</v>
      </c>
      <c r="AI379" s="11" t="str">
        <f>VLOOKUP(G379,'Sheet 1 (2)'!$H$4:$AG$536,26,FALSE)</f>
        <v/>
      </c>
      <c r="AJ379" s="16" t="s">
        <v>82</v>
      </c>
      <c r="AK379" s="13" t="s">
        <v>1431</v>
      </c>
      <c r="AL379" s="13" t="str">
        <f>VLOOKUP(G379,'Sheet 1 (2)'!$H$4:$AH$536,27,FALSE)</f>
        <v/>
      </c>
      <c r="AM379" s="11" t="str">
        <f t="shared" si="52"/>
        <v>Espera de la lista de establecimientos de salud con población asignada. // **O lo que se podría hacer es programar  para los ESS que brindaron el subproducto el periodo pasado.</v>
      </c>
      <c r="AN379" s="11">
        <v>1</v>
      </c>
      <c r="AO379" s="11">
        <f t="shared" si="51"/>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46"/>
        <v/>
      </c>
      <c r="Q380" s="11">
        <f>VLOOKUP(G380,Hoja1!$C$4:$D$146,2,FALSE)</f>
        <v>0</v>
      </c>
      <c r="R380" s="11" t="s">
        <v>1423</v>
      </c>
      <c r="S380" s="11" t="s">
        <v>55</v>
      </c>
      <c r="T380" s="11" t="str">
        <f>VLOOKUP(G380,'Sheet 1 (2)'!$H$4:$O$536,8,FALSE)</f>
        <v/>
      </c>
      <c r="U380" s="11" t="str">
        <f t="shared" si="48"/>
        <v/>
      </c>
      <c r="V380" s="11"/>
      <c r="W380" s="11" t="s">
        <v>55</v>
      </c>
      <c r="X380" s="11" t="str">
        <f>VLOOKUP(G380,'Sheet 1 (2)'!$H$4:$Q$536,10,FALSE)</f>
        <v/>
      </c>
      <c r="Y380" s="11" t="str">
        <f t="shared" si="40"/>
        <v/>
      </c>
      <c r="Z380" s="11" t="s">
        <v>2697</v>
      </c>
      <c r="AA380" s="11" t="s">
        <v>55</v>
      </c>
      <c r="AB380" s="11" t="str">
        <f>VLOOKUP(G380,'Sheet 1 (2)'!$H$4:$S$536,12,FALSE)</f>
        <v/>
      </c>
      <c r="AC380" s="11" t="str">
        <f t="shared" si="47"/>
        <v/>
      </c>
      <c r="AD380" s="11" t="s">
        <v>55</v>
      </c>
      <c r="AE380" s="11" t="str">
        <f>VLOOKUP(G380,'Sheet 1 (2)'!$H$4:$AF$536,25,FALSE)</f>
        <v/>
      </c>
      <c r="AF380" s="11" t="s">
        <v>176</v>
      </c>
      <c r="AG380" s="11" t="str">
        <f t="shared" si="42"/>
        <v/>
      </c>
      <c r="AH380" s="11" t="s">
        <v>52</v>
      </c>
      <c r="AI380" s="11" t="str">
        <f>VLOOKUP(G380,'Sheet 1 (2)'!$H$4:$AG$536,26,FALSE)</f>
        <v/>
      </c>
      <c r="AJ380" s="16" t="s">
        <v>82</v>
      </c>
      <c r="AK380" s="13" t="s">
        <v>1431</v>
      </c>
      <c r="AL380" s="13" t="str">
        <f>VLOOKUP(G380,'Sheet 1 (2)'!$H$4:$AH$536,27,FALSE)</f>
        <v/>
      </c>
      <c r="AM380" s="11" t="str">
        <f t="shared" si="52"/>
        <v>Espera de la lista de establecimientos de salud con población asignada. // **O lo que se podría hacer es programar  para los ESS que brindaron el subproducto el periodo pasado.</v>
      </c>
      <c r="AN380" s="11">
        <v>1</v>
      </c>
      <c r="AO380" s="11">
        <f t="shared" si="51"/>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46"/>
        <v/>
      </c>
      <c r="Q381" s="11">
        <f>VLOOKUP(G381,Hoja1!$C$4:$D$146,2,FALSE)</f>
        <v>0</v>
      </c>
      <c r="R381" s="11" t="s">
        <v>1423</v>
      </c>
      <c r="S381" s="11" t="s">
        <v>55</v>
      </c>
      <c r="T381" s="11" t="str">
        <f>VLOOKUP(G381,'Sheet 1 (2)'!$H$4:$O$536,8,FALSE)</f>
        <v/>
      </c>
      <c r="U381" s="11" t="str">
        <f t="shared" si="48"/>
        <v/>
      </c>
      <c r="V381" s="11"/>
      <c r="W381" s="11" t="s">
        <v>55</v>
      </c>
      <c r="X381" s="11" t="str">
        <f>VLOOKUP(G381,'Sheet 1 (2)'!$H$4:$Q$536,10,FALSE)</f>
        <v/>
      </c>
      <c r="Y381" s="11" t="str">
        <f t="shared" si="40"/>
        <v/>
      </c>
      <c r="Z381" s="11" t="s">
        <v>2702</v>
      </c>
      <c r="AA381" s="11" t="s">
        <v>55</v>
      </c>
      <c r="AB381" s="11" t="str">
        <f>VLOOKUP(G381,'Sheet 1 (2)'!$H$4:$S$536,12,FALSE)</f>
        <v/>
      </c>
      <c r="AC381" s="11" t="str">
        <f t="shared" si="47"/>
        <v/>
      </c>
      <c r="AD381" s="11" t="s">
        <v>55</v>
      </c>
      <c r="AE381" s="11" t="str">
        <f>VLOOKUP(G381,'Sheet 1 (2)'!$H$4:$AF$536,25,FALSE)</f>
        <v/>
      </c>
      <c r="AF381" s="11" t="s">
        <v>176</v>
      </c>
      <c r="AG381" s="11" t="str">
        <f t="shared" si="42"/>
        <v/>
      </c>
      <c r="AH381" s="11" t="s">
        <v>52</v>
      </c>
      <c r="AI381" s="11" t="str">
        <f>VLOOKUP(G381,'Sheet 1 (2)'!$H$4:$AG$536,26,FALSE)</f>
        <v/>
      </c>
      <c r="AJ381" s="16" t="s">
        <v>82</v>
      </c>
      <c r="AK381" s="13" t="s">
        <v>1431</v>
      </c>
      <c r="AL381" s="13" t="str">
        <f>VLOOKUP(G381,'Sheet 1 (2)'!$H$4:$AH$536,27,FALSE)</f>
        <v/>
      </c>
      <c r="AM381" s="11" t="str">
        <f t="shared" si="52"/>
        <v>Espera de la lista de establecimientos de salud con población asignada. // **O lo que se podría hacer es programar  para los ESS que brindaron el subproducto el periodo pasado.</v>
      </c>
      <c r="AN381" s="11">
        <v>1</v>
      </c>
      <c r="AO381" s="11">
        <f t="shared" si="51"/>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46"/>
        <v/>
      </c>
      <c r="Q382" s="11">
        <f>VLOOKUP(G382,Hoja1!$C$4:$D$146,2,FALSE)</f>
        <v>0</v>
      </c>
      <c r="R382" s="11" t="s">
        <v>1423</v>
      </c>
      <c r="S382" s="11" t="s">
        <v>55</v>
      </c>
      <c r="T382" s="11" t="str">
        <f>VLOOKUP(G382,'Sheet 1 (2)'!$H$4:$O$536,8,FALSE)</f>
        <v/>
      </c>
      <c r="U382" s="11" t="str">
        <f t="shared" si="48"/>
        <v/>
      </c>
      <c r="V382" s="11"/>
      <c r="W382" s="11" t="s">
        <v>55</v>
      </c>
      <c r="X382" s="11" t="str">
        <f>VLOOKUP(G382,'Sheet 1 (2)'!$H$4:$Q$536,10,FALSE)</f>
        <v/>
      </c>
      <c r="Y382" s="11" t="str">
        <f t="shared" si="40"/>
        <v/>
      </c>
      <c r="Z382" s="11" t="s">
        <v>2706</v>
      </c>
      <c r="AA382" s="11" t="s">
        <v>55</v>
      </c>
      <c r="AB382" s="11" t="str">
        <f>VLOOKUP(G382,'Sheet 1 (2)'!$H$4:$S$536,12,FALSE)</f>
        <v/>
      </c>
      <c r="AC382" s="11" t="str">
        <f t="shared" si="47"/>
        <v/>
      </c>
      <c r="AD382" s="11" t="s">
        <v>55</v>
      </c>
      <c r="AE382" s="11" t="str">
        <f>VLOOKUP(G382,'Sheet 1 (2)'!$H$4:$AF$536,25,FALSE)</f>
        <v/>
      </c>
      <c r="AF382" s="11" t="s">
        <v>176</v>
      </c>
      <c r="AG382" s="11" t="str">
        <f t="shared" si="42"/>
        <v/>
      </c>
      <c r="AH382" s="11" t="s">
        <v>52</v>
      </c>
      <c r="AI382" s="11" t="str">
        <f>VLOOKUP(G382,'Sheet 1 (2)'!$H$4:$AG$536,26,FALSE)</f>
        <v/>
      </c>
      <c r="AJ382" s="16" t="s">
        <v>82</v>
      </c>
      <c r="AK382" s="13" t="s">
        <v>1431</v>
      </c>
      <c r="AL382" s="13" t="str">
        <f>VLOOKUP(G382,'Sheet 1 (2)'!$H$4:$AH$536,27,FALSE)</f>
        <v/>
      </c>
      <c r="AM382" s="11" t="str">
        <f t="shared" si="52"/>
        <v>Espera de la lista de establecimientos de salud con población asignada. // **O lo que se podría hacer es programar  para los ESS que brindaron el subproducto el periodo pasado.</v>
      </c>
      <c r="AN382" s="11">
        <v>1</v>
      </c>
      <c r="AO382" s="11">
        <f t="shared" si="51"/>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46"/>
        <v/>
      </c>
      <c r="Q383" s="11">
        <f>VLOOKUP(G383,Hoja1!$C$4:$D$146,2,FALSE)</f>
        <v>0</v>
      </c>
      <c r="R383" s="11" t="s">
        <v>1423</v>
      </c>
      <c r="S383" s="11" t="s">
        <v>55</v>
      </c>
      <c r="T383" s="11" t="str">
        <f>VLOOKUP(G383,'Sheet 1 (2)'!$H$4:$O$536,8,FALSE)</f>
        <v/>
      </c>
      <c r="U383" s="11" t="str">
        <f t="shared" si="48"/>
        <v/>
      </c>
      <c r="V383" s="11"/>
      <c r="W383" s="11" t="s">
        <v>55</v>
      </c>
      <c r="X383" s="11" t="str">
        <f>VLOOKUP(G383,'Sheet 1 (2)'!$H$4:$Q$536,10,FALSE)</f>
        <v/>
      </c>
      <c r="Y383" s="11" t="str">
        <f t="shared" si="40"/>
        <v/>
      </c>
      <c r="Z383" s="11" t="s">
        <v>2711</v>
      </c>
      <c r="AA383" s="11" t="s">
        <v>55</v>
      </c>
      <c r="AB383" s="11" t="str">
        <f>VLOOKUP(G383,'Sheet 1 (2)'!$H$4:$S$536,12,FALSE)</f>
        <v/>
      </c>
      <c r="AC383" s="11" t="str">
        <f t="shared" si="47"/>
        <v/>
      </c>
      <c r="AD383" s="11" t="s">
        <v>55</v>
      </c>
      <c r="AE383" s="11" t="str">
        <f>VLOOKUP(G383,'Sheet 1 (2)'!$H$4:$AF$536,25,FALSE)</f>
        <v/>
      </c>
      <c r="AF383" s="11" t="s">
        <v>411</v>
      </c>
      <c r="AG383" s="11" t="str">
        <f t="shared" si="42"/>
        <v/>
      </c>
      <c r="AH383" s="11" t="s">
        <v>52</v>
      </c>
      <c r="AI383" s="11" t="str">
        <f>VLOOKUP(G383,'Sheet 1 (2)'!$H$4:$AG$536,26,FALSE)</f>
        <v/>
      </c>
      <c r="AJ383" s="16" t="s">
        <v>82</v>
      </c>
      <c r="AK383" s="13" t="s">
        <v>1431</v>
      </c>
      <c r="AL383" s="13" t="str">
        <f>VLOOKUP(G383,'Sheet 1 (2)'!$H$4:$AH$536,27,FALSE)</f>
        <v/>
      </c>
      <c r="AM383" s="11" t="str">
        <f t="shared" si="52"/>
        <v>Espera de la lista de establecimientos de salud con población asignada. // **O lo que se podría hacer es programar  para los ESS que brindaron el subproducto el periodo pasado.</v>
      </c>
      <c r="AN383" s="11">
        <v>1</v>
      </c>
      <c r="AO383" s="11">
        <f t="shared" si="51"/>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46"/>
        <v/>
      </c>
      <c r="Q384" s="11">
        <f>VLOOKUP(G384,Hoja1!$C$4:$D$146,2,FALSE)</f>
        <v>0</v>
      </c>
      <c r="R384" s="11" t="s">
        <v>1423</v>
      </c>
      <c r="S384" s="11" t="s">
        <v>55</v>
      </c>
      <c r="T384" s="11" t="str">
        <f>VLOOKUP(G384,'Sheet 1 (2)'!$H$4:$O$536,8,FALSE)</f>
        <v/>
      </c>
      <c r="U384" s="11" t="str">
        <f t="shared" si="48"/>
        <v/>
      </c>
      <c r="V384" s="11"/>
      <c r="W384" s="11" t="s">
        <v>55</v>
      </c>
      <c r="X384" s="11" t="str">
        <f>VLOOKUP(G384,'Sheet 1 (2)'!$H$4:$Q$536,10,FALSE)</f>
        <v/>
      </c>
      <c r="Y384" s="11" t="str">
        <f t="shared" si="40"/>
        <v/>
      </c>
      <c r="Z384" s="11" t="s">
        <v>2715</v>
      </c>
      <c r="AA384" s="11" t="s">
        <v>55</v>
      </c>
      <c r="AB384" s="11" t="str">
        <f>VLOOKUP(G384,'Sheet 1 (2)'!$H$4:$S$536,12,FALSE)</f>
        <v/>
      </c>
      <c r="AC384" s="11" t="str">
        <f t="shared" si="47"/>
        <v/>
      </c>
      <c r="AD384" s="11" t="s">
        <v>55</v>
      </c>
      <c r="AE384" s="11" t="str">
        <f>VLOOKUP(G384,'Sheet 1 (2)'!$H$4:$AF$536,25,FALSE)</f>
        <v/>
      </c>
      <c r="AF384" s="11" t="s">
        <v>411</v>
      </c>
      <c r="AG384" s="11" t="str">
        <f t="shared" si="42"/>
        <v/>
      </c>
      <c r="AH384" s="11" t="s">
        <v>52</v>
      </c>
      <c r="AI384" s="11" t="str">
        <f>VLOOKUP(G384,'Sheet 1 (2)'!$H$4:$AG$536,26,FALSE)</f>
        <v/>
      </c>
      <c r="AJ384" s="16" t="s">
        <v>82</v>
      </c>
      <c r="AK384" s="13" t="s">
        <v>1431</v>
      </c>
      <c r="AL384" s="13" t="str">
        <f>VLOOKUP(G384,'Sheet 1 (2)'!$H$4:$AH$536,27,FALSE)</f>
        <v/>
      </c>
      <c r="AM384" s="11" t="str">
        <f t="shared" si="52"/>
        <v>Espera de la lista de establecimientos de salud con población asignada. // **O lo que se podría hacer es programar  para los ESS que brindaron el subproducto el periodo pasado.</v>
      </c>
      <c r="AN384" s="11">
        <v>1</v>
      </c>
      <c r="AO384" s="11">
        <f t="shared" si="51"/>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46"/>
        <v/>
      </c>
      <c r="Q385" s="11">
        <f>VLOOKUP(G385,Hoja1!$C$4:$D$146,2,FALSE)</f>
        <v>0</v>
      </c>
      <c r="R385" s="11" t="s">
        <v>1423</v>
      </c>
      <c r="S385" s="11" t="s">
        <v>55</v>
      </c>
      <c r="T385" s="11" t="str">
        <f>VLOOKUP(G385,'Sheet 1 (2)'!$H$4:$O$536,8,FALSE)</f>
        <v/>
      </c>
      <c r="U385" s="11" t="str">
        <f t="shared" si="48"/>
        <v/>
      </c>
      <c r="V385" s="11"/>
      <c r="W385" s="11" t="s">
        <v>55</v>
      </c>
      <c r="X385" s="11" t="str">
        <f>VLOOKUP(G385,'Sheet 1 (2)'!$H$4:$Q$536,10,FALSE)</f>
        <v/>
      </c>
      <c r="Y385" s="11" t="str">
        <f t="shared" si="40"/>
        <v/>
      </c>
      <c r="Z385" s="11" t="s">
        <v>2721</v>
      </c>
      <c r="AA385" s="11" t="s">
        <v>55</v>
      </c>
      <c r="AB385" s="11" t="str">
        <f>VLOOKUP(G385,'Sheet 1 (2)'!$H$4:$S$536,12,FALSE)</f>
        <v/>
      </c>
      <c r="AC385" s="11" t="str">
        <f t="shared" si="47"/>
        <v/>
      </c>
      <c r="AD385" s="11" t="s">
        <v>55</v>
      </c>
      <c r="AE385" s="11" t="str">
        <f>VLOOKUP(G385,'Sheet 1 (2)'!$H$4:$AF$536,25,FALSE)</f>
        <v/>
      </c>
      <c r="AF385" s="11" t="s">
        <v>411</v>
      </c>
      <c r="AG385" s="11" t="str">
        <f t="shared" si="42"/>
        <v/>
      </c>
      <c r="AH385" s="11" t="s">
        <v>52</v>
      </c>
      <c r="AI385" s="11" t="str">
        <f>VLOOKUP(G385,'Sheet 1 (2)'!$H$4:$AG$536,26,FALSE)</f>
        <v/>
      </c>
      <c r="AJ385" s="16" t="s">
        <v>82</v>
      </c>
      <c r="AK385" s="13" t="s">
        <v>1431</v>
      </c>
      <c r="AL385" s="13" t="str">
        <f>VLOOKUP(G385,'Sheet 1 (2)'!$H$4:$AH$536,27,FALSE)</f>
        <v/>
      </c>
      <c r="AM385" s="11" t="str">
        <f t="shared" si="52"/>
        <v>Espera de la lista de establecimientos de salud con población asignada. // **O lo que se podría hacer es programar  para los ESS que brindaron el subproducto el periodo pasado.</v>
      </c>
      <c r="AN385" s="11">
        <v>1</v>
      </c>
      <c r="AO385" s="11">
        <f t="shared" si="51"/>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46"/>
        <v/>
      </c>
      <c r="Q386" s="11">
        <f>VLOOKUP(G386,Hoja1!$C$4:$D$146,2,FALSE)</f>
        <v>0</v>
      </c>
      <c r="R386" s="11" t="s">
        <v>1423</v>
      </c>
      <c r="S386" s="11" t="s">
        <v>55</v>
      </c>
      <c r="T386" s="11" t="str">
        <f>VLOOKUP(G386,'Sheet 1 (2)'!$H$4:$O$536,8,FALSE)</f>
        <v/>
      </c>
      <c r="U386" s="11" t="str">
        <f t="shared" si="48"/>
        <v/>
      </c>
      <c r="V386" s="11"/>
      <c r="W386" s="11" t="s">
        <v>55</v>
      </c>
      <c r="X386" s="11" t="str">
        <f>VLOOKUP(G386,'Sheet 1 (2)'!$H$4:$Q$536,10,FALSE)</f>
        <v/>
      </c>
      <c r="Y386" s="11" t="str">
        <f t="shared" si="40"/>
        <v/>
      </c>
      <c r="Z386" s="11" t="s">
        <v>2727</v>
      </c>
      <c r="AA386" s="11" t="s">
        <v>55</v>
      </c>
      <c r="AB386" s="11" t="str">
        <f>VLOOKUP(G386,'Sheet 1 (2)'!$H$4:$S$536,12,FALSE)</f>
        <v/>
      </c>
      <c r="AC386" s="11" t="str">
        <f t="shared" si="47"/>
        <v/>
      </c>
      <c r="AD386" s="11" t="s">
        <v>55</v>
      </c>
      <c r="AE386" s="11" t="str">
        <f>VLOOKUP(G386,'Sheet 1 (2)'!$H$4:$AF$536,25,FALSE)</f>
        <v/>
      </c>
      <c r="AF386" s="11" t="s">
        <v>411</v>
      </c>
      <c r="AG386" s="11" t="str">
        <f t="shared" si="42"/>
        <v/>
      </c>
      <c r="AH386" s="11" t="s">
        <v>52</v>
      </c>
      <c r="AI386" s="11" t="str">
        <f>VLOOKUP(G386,'Sheet 1 (2)'!$H$4:$AG$536,26,FALSE)</f>
        <v/>
      </c>
      <c r="AJ386" s="16" t="s">
        <v>82</v>
      </c>
      <c r="AK386" s="13" t="s">
        <v>1431</v>
      </c>
      <c r="AL386" s="13" t="str">
        <f>VLOOKUP(G386,'Sheet 1 (2)'!$H$4:$AH$536,27,FALSE)</f>
        <v/>
      </c>
      <c r="AM386" s="11" t="str">
        <f t="shared" si="52"/>
        <v>Espera de la lista de establecimientos de salud con población asignada. // **O lo que se podría hacer es programar  para los ESS que brindaron el subproducto el periodo pasado.</v>
      </c>
      <c r="AN386" s="11">
        <v>1</v>
      </c>
      <c r="AO386" s="11">
        <f t="shared" ref="AO386:AO449" si="53">+IF(AJ386="SI",1,0)</f>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46"/>
        <v/>
      </c>
      <c r="Q387" s="11">
        <f>VLOOKUP(G387,Hoja1!$C$4:$D$146,2,FALSE)</f>
        <v>0</v>
      </c>
      <c r="R387" s="11" t="s">
        <v>1423</v>
      </c>
      <c r="S387" s="11" t="s">
        <v>55</v>
      </c>
      <c r="T387" s="11" t="str">
        <f>VLOOKUP(G387,'Sheet 1 (2)'!$H$4:$O$536,8,FALSE)</f>
        <v/>
      </c>
      <c r="U387" s="11" t="str">
        <f t="shared" si="48"/>
        <v/>
      </c>
      <c r="V387" s="11"/>
      <c r="W387" s="11" t="s">
        <v>55</v>
      </c>
      <c r="X387" s="11" t="str">
        <f>VLOOKUP(G387,'Sheet 1 (2)'!$H$4:$Q$536,10,FALSE)</f>
        <v/>
      </c>
      <c r="Y387" s="11" t="str">
        <f t="shared" si="40"/>
        <v/>
      </c>
      <c r="Z387" s="11" t="s">
        <v>2732</v>
      </c>
      <c r="AA387" s="11" t="s">
        <v>55</v>
      </c>
      <c r="AB387" s="11" t="str">
        <f>VLOOKUP(G387,'Sheet 1 (2)'!$H$4:$S$536,12,FALSE)</f>
        <v/>
      </c>
      <c r="AC387" s="11" t="str">
        <f t="shared" si="47"/>
        <v/>
      </c>
      <c r="AD387" s="11" t="s">
        <v>55</v>
      </c>
      <c r="AE387" s="11" t="str">
        <f>VLOOKUP(G387,'Sheet 1 (2)'!$H$4:$AF$536,25,FALSE)</f>
        <v/>
      </c>
      <c r="AF387" s="11" t="s">
        <v>411</v>
      </c>
      <c r="AG387" s="11" t="str">
        <f t="shared" si="42"/>
        <v/>
      </c>
      <c r="AH387" s="11" t="s">
        <v>52</v>
      </c>
      <c r="AI387" s="11" t="str">
        <f>VLOOKUP(G387,'Sheet 1 (2)'!$H$4:$AG$536,26,FALSE)</f>
        <v/>
      </c>
      <c r="AJ387" s="16" t="s">
        <v>82</v>
      </c>
      <c r="AK387" s="13" t="s">
        <v>1431</v>
      </c>
      <c r="AL387" s="13" t="str">
        <f>VLOOKUP(G387,'Sheet 1 (2)'!$H$4:$AH$536,27,FALSE)</f>
        <v/>
      </c>
      <c r="AM387" s="11" t="str">
        <f t="shared" si="52"/>
        <v>Espera de la lista de establecimientos de salud con población asignada. // **O lo que se podría hacer es programar  para los ESS que brindaron el subproducto el periodo pasado.</v>
      </c>
      <c r="AN387" s="11">
        <v>1</v>
      </c>
      <c r="AO387" s="11">
        <f t="shared" si="53"/>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46"/>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48"/>
        <v>SIS</v>
      </c>
      <c r="V388" s="11"/>
      <c r="W388" s="11" t="s">
        <v>55</v>
      </c>
      <c r="X388" s="11" t="str">
        <f>VLOOKUP(G388,'Sheet 1 (2)'!$H$4:$Q$536,10,FALSE)</f>
        <v/>
      </c>
      <c r="Y388" s="11" t="str">
        <f t="shared" si="40"/>
        <v/>
      </c>
      <c r="Z388" s="11"/>
      <c r="AA388" s="11" t="s">
        <v>55</v>
      </c>
      <c r="AB388" s="11" t="str">
        <f>VLOOKUP(G388,'Sheet 1 (2)'!$H$4:$S$536,12,FALSE)</f>
        <v/>
      </c>
      <c r="AC388" s="11" t="str">
        <f t="shared" si="47"/>
        <v/>
      </c>
      <c r="AD388" s="11" t="s">
        <v>55</v>
      </c>
      <c r="AE388" s="11" t="str">
        <f>VLOOKUP(G388,'Sheet 1 (2)'!$H$4:$AF$536,25,FALSE)</f>
        <v/>
      </c>
      <c r="AF388" s="11" t="s">
        <v>187</v>
      </c>
      <c r="AG388" s="11" t="str">
        <f t="shared" si="42"/>
        <v/>
      </c>
      <c r="AH388" s="11" t="s">
        <v>52</v>
      </c>
      <c r="AI388" s="11" t="str">
        <f>VLOOKUP(G388,'Sheet 1 (2)'!$H$4:$AG$536,26,FALSE)</f>
        <v/>
      </c>
      <c r="AJ388" s="11" t="s">
        <v>82</v>
      </c>
      <c r="AK388" s="13" t="s">
        <v>2739</v>
      </c>
      <c r="AL388" s="13" t="str">
        <f>VLOOKUP(G388,'Sheet 1 (2)'!$H$4:$AH$536,27,FALSE)</f>
        <v/>
      </c>
      <c r="AM388" s="11" t="str">
        <f t="shared" si="52"/>
        <v>Lista de EESS con capacidad resolutiva//*Se puede usar las categprías //*En todo caso se podría porgramar según el HISS</v>
      </c>
      <c r="AN388" s="11">
        <v>1</v>
      </c>
      <c r="AO388" s="11">
        <f t="shared" si="53"/>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46"/>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48"/>
        <v>HIS</v>
      </c>
      <c r="V389" s="11"/>
      <c r="W389" s="11" t="s">
        <v>55</v>
      </c>
      <c r="X389" s="11" t="str">
        <f>VLOOKUP(G389,'Sheet 1 (2)'!$H$4:$Q$536,10,FALSE)</f>
        <v/>
      </c>
      <c r="Y389" s="11" t="str">
        <f t="shared" si="40"/>
        <v/>
      </c>
      <c r="Z389" s="11" t="s">
        <v>2749</v>
      </c>
      <c r="AA389" s="11" t="s">
        <v>55</v>
      </c>
      <c r="AB389" s="11" t="str">
        <f>VLOOKUP(G389,'Sheet 1 (2)'!$H$4:$S$536,12,FALSE)</f>
        <v/>
      </c>
      <c r="AC389" s="11" t="str">
        <f t="shared" si="47"/>
        <v/>
      </c>
      <c r="AD389" s="11" t="s">
        <v>55</v>
      </c>
      <c r="AE389" s="11" t="str">
        <f>VLOOKUP(G389,'Sheet 1 (2)'!$H$4:$AF$536,25,FALSE)</f>
        <v/>
      </c>
      <c r="AF389" s="11" t="s">
        <v>87</v>
      </c>
      <c r="AG389" s="11" t="str">
        <f t="shared" si="42"/>
        <v/>
      </c>
      <c r="AH389" s="11" t="s">
        <v>82</v>
      </c>
      <c r="AI389" s="11" t="str">
        <f>VLOOKUP(G389,'Sheet 1 (2)'!$H$4:$AG$536,26,FALSE)</f>
        <v/>
      </c>
      <c r="AJ389" s="11" t="s">
        <v>82</v>
      </c>
      <c r="AK389" s="13" t="s">
        <v>55</v>
      </c>
      <c r="AL389" s="13" t="str">
        <f>VLOOKUP(G389,'Sheet 1 (2)'!$H$4:$AH$536,27,FALSE)</f>
        <v/>
      </c>
      <c r="AM389" s="11" t="str">
        <f t="shared" si="52"/>
        <v/>
      </c>
      <c r="AN389" s="11">
        <v>1</v>
      </c>
      <c r="AO389" s="11">
        <f t="shared" si="53"/>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46"/>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48"/>
        <v>HIS</v>
      </c>
      <c r="V390" s="11"/>
      <c r="W390" s="11" t="s">
        <v>55</v>
      </c>
      <c r="X390" s="11" t="str">
        <f>VLOOKUP(G390,'Sheet 1 (2)'!$H$4:$Q$536,10,FALSE)</f>
        <v/>
      </c>
      <c r="Y390" s="11" t="str">
        <f t="shared" si="40"/>
        <v/>
      </c>
      <c r="Z390" s="11" t="s">
        <v>2754</v>
      </c>
      <c r="AA390" s="11" t="s">
        <v>55</v>
      </c>
      <c r="AB390" s="11" t="str">
        <f>VLOOKUP(G390,'Sheet 1 (2)'!$H$4:$S$536,12,FALSE)</f>
        <v/>
      </c>
      <c r="AC390" s="11" t="str">
        <f t="shared" si="47"/>
        <v/>
      </c>
      <c r="AD390" s="11" t="s">
        <v>55</v>
      </c>
      <c r="AE390" s="11" t="str">
        <f>VLOOKUP(G390,'Sheet 1 (2)'!$H$4:$AF$536,25,FALSE)</f>
        <v/>
      </c>
      <c r="AF390" s="11" t="s">
        <v>1781</v>
      </c>
      <c r="AG390" s="11" t="str">
        <f t="shared" si="42"/>
        <v/>
      </c>
      <c r="AH390" s="11" t="s">
        <v>82</v>
      </c>
      <c r="AI390" s="11" t="str">
        <f>VLOOKUP(G390,'Sheet 1 (2)'!$H$4:$AG$536,26,FALSE)</f>
        <v/>
      </c>
      <c r="AJ390" s="11" t="s">
        <v>82</v>
      </c>
      <c r="AK390" s="13" t="s">
        <v>55</v>
      </c>
      <c r="AL390" s="13" t="str">
        <f>VLOOKUP(G390,'Sheet 1 (2)'!$H$4:$AH$536,27,FALSE)</f>
        <v/>
      </c>
      <c r="AM390" s="11" t="str">
        <f t="shared" si="52"/>
        <v/>
      </c>
      <c r="AN390" s="11">
        <v>1</v>
      </c>
      <c r="AO390" s="11">
        <f t="shared" si="53"/>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46"/>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48"/>
        <v>HIS</v>
      </c>
      <c r="V391" s="11"/>
      <c r="W391" s="11" t="s">
        <v>55</v>
      </c>
      <c r="X391" s="11" t="str">
        <f>VLOOKUP(G391,'Sheet 1 (2)'!$H$4:$Q$536,10,FALSE)</f>
        <v/>
      </c>
      <c r="Y391" s="11" t="str">
        <f t="shared" si="40"/>
        <v/>
      </c>
      <c r="Z391" s="11" t="s">
        <v>2760</v>
      </c>
      <c r="AA391" s="11" t="s">
        <v>55</v>
      </c>
      <c r="AB391" s="11" t="str">
        <f>VLOOKUP(G391,'Sheet 1 (2)'!$H$4:$S$536,12,FALSE)</f>
        <v/>
      </c>
      <c r="AC391" s="11" t="str">
        <f t="shared" si="47"/>
        <v/>
      </c>
      <c r="AD391" s="11" t="s">
        <v>55</v>
      </c>
      <c r="AE391" s="11" t="str">
        <f>VLOOKUP(G391,'Sheet 1 (2)'!$H$4:$AF$536,25,FALSE)</f>
        <v/>
      </c>
      <c r="AF391" s="11" t="s">
        <v>87</v>
      </c>
      <c r="AG391" s="11" t="str">
        <f t="shared" si="42"/>
        <v/>
      </c>
      <c r="AH391" s="11" t="s">
        <v>82</v>
      </c>
      <c r="AI391" s="11" t="str">
        <f>VLOOKUP(G391,'Sheet 1 (2)'!$H$4:$AG$536,26,FALSE)</f>
        <v/>
      </c>
      <c r="AJ391" s="11" t="s">
        <v>82</v>
      </c>
      <c r="AK391" s="11" t="s">
        <v>55</v>
      </c>
      <c r="AL391" s="11" t="str">
        <f>VLOOKUP(G391,'Sheet 1 (2)'!$H$4:$AH$536,27,FALSE)</f>
        <v/>
      </c>
      <c r="AM391" s="11" t="str">
        <f t="shared" si="52"/>
        <v/>
      </c>
      <c r="AN391" s="11">
        <v>1</v>
      </c>
      <c r="AO391" s="11">
        <f t="shared" si="53"/>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46"/>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48"/>
        <v>HIS</v>
      </c>
      <c r="V392" s="11"/>
      <c r="W392" s="11" t="s">
        <v>55</v>
      </c>
      <c r="X392" s="11" t="str">
        <f>VLOOKUP(G392,'Sheet 1 (2)'!$H$4:$Q$536,10,FALSE)</f>
        <v/>
      </c>
      <c r="Y392" s="11" t="str">
        <f t="shared" si="40"/>
        <v/>
      </c>
      <c r="Z392" s="11" t="s">
        <v>2765</v>
      </c>
      <c r="AA392" s="11" t="s">
        <v>55</v>
      </c>
      <c r="AB392" s="11" t="str">
        <f>VLOOKUP(G392,'Sheet 1 (2)'!$H$4:$S$536,12,FALSE)</f>
        <v/>
      </c>
      <c r="AC392" s="11" t="str">
        <f t="shared" si="47"/>
        <v/>
      </c>
      <c r="AD392" s="11" t="s">
        <v>55</v>
      </c>
      <c r="AE392" s="11" t="str">
        <f>VLOOKUP(G392,'Sheet 1 (2)'!$H$4:$AF$536,25,FALSE)</f>
        <v/>
      </c>
      <c r="AF392" s="11" t="s">
        <v>176</v>
      </c>
      <c r="AG392" s="11" t="str">
        <f t="shared" si="42"/>
        <v/>
      </c>
      <c r="AH392" s="11" t="s">
        <v>82</v>
      </c>
      <c r="AI392" s="11" t="str">
        <f>VLOOKUP(G392,'Sheet 1 (2)'!$H$4:$AG$536,26,FALSE)</f>
        <v/>
      </c>
      <c r="AJ392" s="11" t="s">
        <v>82</v>
      </c>
      <c r="AK392" s="13" t="s">
        <v>55</v>
      </c>
      <c r="AL392" s="13" t="str">
        <f>VLOOKUP(G392,'Sheet 1 (2)'!$H$4:$AH$536,27,FALSE)</f>
        <v/>
      </c>
      <c r="AM392" s="11" t="str">
        <f t="shared" si="52"/>
        <v/>
      </c>
      <c r="AN392" s="11">
        <v>1</v>
      </c>
      <c r="AO392" s="11">
        <f t="shared" si="53"/>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46"/>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48"/>
        <v>HIS</v>
      </c>
      <c r="V393" s="11"/>
      <c r="W393" s="11" t="s">
        <v>55</v>
      </c>
      <c r="X393" s="11" t="str">
        <f>VLOOKUP(G393,'Sheet 1 (2)'!$H$4:$Q$536,10,FALSE)</f>
        <v/>
      </c>
      <c r="Y393" s="11" t="str">
        <f t="shared" si="40"/>
        <v/>
      </c>
      <c r="Z393" s="11" t="s">
        <v>2754</v>
      </c>
      <c r="AA393" s="11" t="s">
        <v>55</v>
      </c>
      <c r="AB393" s="11" t="str">
        <f>VLOOKUP(G393,'Sheet 1 (2)'!$H$4:$S$536,12,FALSE)</f>
        <v/>
      </c>
      <c r="AC393" s="11" t="str">
        <f t="shared" si="47"/>
        <v/>
      </c>
      <c r="AD393" s="11" t="s">
        <v>55</v>
      </c>
      <c r="AE393" s="11" t="str">
        <f>VLOOKUP(G393,'Sheet 1 (2)'!$H$4:$AF$536,25,FALSE)</f>
        <v/>
      </c>
      <c r="AF393" s="11" t="s">
        <v>87</v>
      </c>
      <c r="AG393" s="11" t="str">
        <f t="shared" si="42"/>
        <v/>
      </c>
      <c r="AH393" s="11" t="s">
        <v>82</v>
      </c>
      <c r="AI393" s="11" t="str">
        <f>VLOOKUP(G393,'Sheet 1 (2)'!$H$4:$AG$536,26,FALSE)</f>
        <v/>
      </c>
      <c r="AJ393" s="11" t="s">
        <v>82</v>
      </c>
      <c r="AK393" s="13" t="s">
        <v>55</v>
      </c>
      <c r="AL393" s="13" t="str">
        <f>VLOOKUP(G393,'Sheet 1 (2)'!$H$4:$AH$536,27,FALSE)</f>
        <v/>
      </c>
      <c r="AM393" s="11" t="str">
        <f t="shared" si="52"/>
        <v/>
      </c>
      <c r="AN393" s="11">
        <v>1</v>
      </c>
      <c r="AO393" s="11">
        <f t="shared" si="53"/>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46"/>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48"/>
        <v>HIS</v>
      </c>
      <c r="V394" s="11"/>
      <c r="W394" s="11" t="s">
        <v>55</v>
      </c>
      <c r="X394" s="11" t="str">
        <f>VLOOKUP(G394,'Sheet 1 (2)'!$H$4:$Q$536,10,FALSE)</f>
        <v/>
      </c>
      <c r="Y394" s="11" t="str">
        <f t="shared" si="40"/>
        <v/>
      </c>
      <c r="Z394" s="11"/>
      <c r="AA394" s="11" t="s">
        <v>55</v>
      </c>
      <c r="AB394" s="11" t="str">
        <f>VLOOKUP(G394,'Sheet 1 (2)'!$H$4:$S$536,12,FALSE)</f>
        <v/>
      </c>
      <c r="AC394" s="11" t="str">
        <f t="shared" si="47"/>
        <v/>
      </c>
      <c r="AD394" s="11" t="s">
        <v>55</v>
      </c>
      <c r="AE394" s="11" t="str">
        <f>VLOOKUP(G394,'Sheet 1 (2)'!$H$4:$AF$536,25,FALSE)</f>
        <v/>
      </c>
      <c r="AF394" s="11" t="s">
        <v>176</v>
      </c>
      <c r="AG394" s="11" t="str">
        <f t="shared" si="42"/>
        <v/>
      </c>
      <c r="AH394" s="11" t="s">
        <v>82</v>
      </c>
      <c r="AI394" s="11" t="str">
        <f>VLOOKUP(G394,'Sheet 1 (2)'!$H$4:$AG$536,26,FALSE)</f>
        <v/>
      </c>
      <c r="AJ394" s="11" t="s">
        <v>82</v>
      </c>
      <c r="AK394" s="13" t="s">
        <v>55</v>
      </c>
      <c r="AL394" s="13" t="str">
        <f>VLOOKUP(G394,'Sheet 1 (2)'!$H$4:$AH$536,27,FALSE)</f>
        <v/>
      </c>
      <c r="AM394" s="11" t="str">
        <f t="shared" si="52"/>
        <v/>
      </c>
      <c r="AN394" s="11">
        <v>1</v>
      </c>
      <c r="AO394" s="11">
        <f t="shared" si="53"/>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46"/>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48"/>
        <v>HIS</v>
      </c>
      <c r="V395" s="11"/>
      <c r="W395" s="11" t="s">
        <v>55</v>
      </c>
      <c r="X395" s="11" t="str">
        <f>VLOOKUP(G395,'Sheet 1 (2)'!$H$4:$Q$536,10,FALSE)</f>
        <v/>
      </c>
      <c r="Y395" s="11" t="str">
        <f t="shared" si="40"/>
        <v/>
      </c>
      <c r="Z395" s="11"/>
      <c r="AA395" s="11" t="s">
        <v>55</v>
      </c>
      <c r="AB395" s="11" t="str">
        <f>VLOOKUP(G395,'Sheet 1 (2)'!$H$4:$S$536,12,FALSE)</f>
        <v/>
      </c>
      <c r="AC395" s="11" t="str">
        <f t="shared" si="47"/>
        <v/>
      </c>
      <c r="AD395" s="11" t="s">
        <v>55</v>
      </c>
      <c r="AE395" s="11" t="str">
        <f>VLOOKUP(G395,'Sheet 1 (2)'!$H$4:$AF$536,25,FALSE)</f>
        <v/>
      </c>
      <c r="AF395" s="11" t="s">
        <v>176</v>
      </c>
      <c r="AG395" s="11" t="str">
        <f t="shared" si="42"/>
        <v/>
      </c>
      <c r="AH395" s="11" t="s">
        <v>82</v>
      </c>
      <c r="AI395" s="11" t="str">
        <f>VLOOKUP(G395,'Sheet 1 (2)'!$H$4:$AG$536,26,FALSE)</f>
        <v/>
      </c>
      <c r="AJ395" s="11" t="s">
        <v>82</v>
      </c>
      <c r="AK395" s="11" t="s">
        <v>55</v>
      </c>
      <c r="AL395" s="11" t="str">
        <f>VLOOKUP(G395,'Sheet 1 (2)'!$H$4:$AH$536,27,FALSE)</f>
        <v/>
      </c>
      <c r="AM395" s="11" t="str">
        <f t="shared" si="52"/>
        <v/>
      </c>
      <c r="AN395" s="11">
        <v>1</v>
      </c>
      <c r="AO395" s="11">
        <f t="shared" si="53"/>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46"/>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48"/>
        <v>HIS</v>
      </c>
      <c r="V396" s="11"/>
      <c r="W396" s="11" t="s">
        <v>55</v>
      </c>
      <c r="X396" s="11" t="str">
        <f>VLOOKUP(G396,'Sheet 1 (2)'!$H$4:$Q$536,10,FALSE)</f>
        <v/>
      </c>
      <c r="Y396" s="11" t="str">
        <f t="shared" si="40"/>
        <v/>
      </c>
      <c r="Z396" s="11"/>
      <c r="AA396" s="11" t="s">
        <v>55</v>
      </c>
      <c r="AB396" s="11" t="str">
        <f>VLOOKUP(G396,'Sheet 1 (2)'!$H$4:$S$536,12,FALSE)</f>
        <v/>
      </c>
      <c r="AC396" s="11" t="str">
        <f t="shared" si="47"/>
        <v/>
      </c>
      <c r="AD396" s="11" t="s">
        <v>55</v>
      </c>
      <c r="AE396" s="11" t="str">
        <f>VLOOKUP(G396,'Sheet 1 (2)'!$H$4:$AF$536,25,FALSE)</f>
        <v/>
      </c>
      <c r="AF396" s="11" t="s">
        <v>176</v>
      </c>
      <c r="AG396" s="11" t="str">
        <f t="shared" si="42"/>
        <v/>
      </c>
      <c r="AH396" s="11" t="s">
        <v>82</v>
      </c>
      <c r="AI396" s="11" t="str">
        <f>VLOOKUP(G396,'Sheet 1 (2)'!$H$4:$AG$536,26,FALSE)</f>
        <v/>
      </c>
      <c r="AJ396" s="11" t="s">
        <v>82</v>
      </c>
      <c r="AK396" s="13" t="s">
        <v>55</v>
      </c>
      <c r="AL396" s="13" t="str">
        <f>VLOOKUP(G396,'Sheet 1 (2)'!$H$4:$AH$536,27,FALSE)</f>
        <v/>
      </c>
      <c r="AM396" s="11" t="str">
        <f t="shared" si="52"/>
        <v/>
      </c>
      <c r="AN396" s="11">
        <v>1</v>
      </c>
      <c r="AO396" s="11">
        <f t="shared" si="53"/>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46"/>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48"/>
        <v>SIS</v>
      </c>
      <c r="V397" s="11" t="s">
        <v>264</v>
      </c>
      <c r="W397" s="11" t="s">
        <v>55</v>
      </c>
      <c r="X397" s="11" t="str">
        <f>VLOOKUP(G397,'Sheet 1 (2)'!$H$4:$Q$536,10,FALSE)</f>
        <v/>
      </c>
      <c r="Y397" s="11" t="str">
        <f t="shared" si="40"/>
        <v/>
      </c>
      <c r="Z397" s="11"/>
      <c r="AA397" s="11" t="s">
        <v>55</v>
      </c>
      <c r="AB397" s="11" t="str">
        <f>VLOOKUP(G397,'Sheet 1 (2)'!$H$4:$S$536,12,FALSE)</f>
        <v/>
      </c>
      <c r="AC397" s="11" t="str">
        <f t="shared" si="47"/>
        <v/>
      </c>
      <c r="AD397" s="11" t="s">
        <v>55</v>
      </c>
      <c r="AE397" s="11" t="str">
        <f>VLOOKUP(G397,'Sheet 1 (2)'!$H$4:$AF$536,25,FALSE)</f>
        <v/>
      </c>
      <c r="AF397" s="11" t="s">
        <v>709</v>
      </c>
      <c r="AG397" s="11" t="str">
        <f t="shared" si="42"/>
        <v/>
      </c>
      <c r="AH397" s="11" t="s">
        <v>82</v>
      </c>
      <c r="AI397" s="11" t="str">
        <f>VLOOKUP(G397,'Sheet 1 (2)'!$H$4:$AG$536,26,FALSE)</f>
        <v/>
      </c>
      <c r="AJ397" s="11" t="s">
        <v>82</v>
      </c>
      <c r="AK397" s="13" t="s">
        <v>55</v>
      </c>
      <c r="AL397" s="13" t="str">
        <f>VLOOKUP(G397,'Sheet 1 (2)'!$H$4:$AH$536,27,FALSE)</f>
        <v/>
      </c>
      <c r="AM397" s="11" t="str">
        <f t="shared" si="52"/>
        <v/>
      </c>
      <c r="AN397" s="11">
        <v>1</v>
      </c>
      <c r="AO397" s="11">
        <f t="shared" si="53"/>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46"/>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48"/>
        <v>SIS</v>
      </c>
      <c r="V398" s="11"/>
      <c r="W398" s="11" t="s">
        <v>55</v>
      </c>
      <c r="X398" s="11" t="str">
        <f>VLOOKUP(G398,'Sheet 1 (2)'!$H$4:$Q$536,10,FALSE)</f>
        <v/>
      </c>
      <c r="Y398" s="11" t="str">
        <f t="shared" si="40"/>
        <v/>
      </c>
      <c r="Z398" s="11"/>
      <c r="AA398" s="11" t="s">
        <v>55</v>
      </c>
      <c r="AB398" s="11" t="str">
        <f>VLOOKUP(G398,'Sheet 1 (2)'!$H$4:$S$536,12,FALSE)</f>
        <v/>
      </c>
      <c r="AC398" s="11" t="str">
        <f t="shared" si="47"/>
        <v/>
      </c>
      <c r="AD398" s="11" t="s">
        <v>55</v>
      </c>
      <c r="AE398" s="11" t="str">
        <f>VLOOKUP(G398,'Sheet 1 (2)'!$H$4:$AF$536,25,FALSE)</f>
        <v/>
      </c>
      <c r="AF398" s="11" t="s">
        <v>187</v>
      </c>
      <c r="AG398" s="11" t="str">
        <f t="shared" si="42"/>
        <v/>
      </c>
      <c r="AH398" s="11" t="s">
        <v>82</v>
      </c>
      <c r="AI398" s="11" t="str">
        <f>VLOOKUP(G398,'Sheet 1 (2)'!$H$4:$AG$536,26,FALSE)</f>
        <v/>
      </c>
      <c r="AJ398" s="11" t="s">
        <v>82</v>
      </c>
      <c r="AK398" s="13" t="s">
        <v>55</v>
      </c>
      <c r="AL398" s="13" t="str">
        <f>VLOOKUP(G398,'Sheet 1 (2)'!$H$4:$AH$536,27,FALSE)</f>
        <v/>
      </c>
      <c r="AM398" s="11" t="str">
        <f t="shared" si="52"/>
        <v/>
      </c>
      <c r="AN398" s="11">
        <v>1</v>
      </c>
      <c r="AO398" s="11">
        <f t="shared" si="53"/>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46"/>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48"/>
        <v>SIS</v>
      </c>
      <c r="V399" s="11"/>
      <c r="W399" s="11" t="s">
        <v>55</v>
      </c>
      <c r="X399" s="11" t="str">
        <f>VLOOKUP(G399,'Sheet 1 (2)'!$H$4:$Q$536,10,FALSE)</f>
        <v/>
      </c>
      <c r="Y399" s="11" t="str">
        <f t="shared" si="40"/>
        <v/>
      </c>
      <c r="Z399" s="11"/>
      <c r="AA399" s="11" t="s">
        <v>55</v>
      </c>
      <c r="AB399" s="11" t="str">
        <f>VLOOKUP(G399,'Sheet 1 (2)'!$H$4:$S$536,12,FALSE)</f>
        <v/>
      </c>
      <c r="AC399" s="11" t="str">
        <f t="shared" si="47"/>
        <v/>
      </c>
      <c r="AD399" s="11" t="s">
        <v>55</v>
      </c>
      <c r="AE399" s="11" t="str">
        <f>VLOOKUP(G399,'Sheet 1 (2)'!$H$4:$AF$536,25,FALSE)</f>
        <v/>
      </c>
      <c r="AF399" s="11" t="s">
        <v>187</v>
      </c>
      <c r="AG399" s="11" t="str">
        <f t="shared" si="42"/>
        <v/>
      </c>
      <c r="AH399" s="11" t="s">
        <v>82</v>
      </c>
      <c r="AI399" s="11" t="str">
        <f>VLOOKUP(G399,'Sheet 1 (2)'!$H$4:$AG$536,26,FALSE)</f>
        <v/>
      </c>
      <c r="AJ399" s="11" t="s">
        <v>82</v>
      </c>
      <c r="AK399" s="13" t="s">
        <v>55</v>
      </c>
      <c r="AL399" s="13" t="str">
        <f>VLOOKUP(G399,'Sheet 1 (2)'!$H$4:$AH$536,27,FALSE)</f>
        <v/>
      </c>
      <c r="AM399" s="11" t="str">
        <f t="shared" si="52"/>
        <v/>
      </c>
      <c r="AN399" s="11">
        <v>1</v>
      </c>
      <c r="AO399" s="11">
        <f t="shared" si="53"/>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46"/>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48"/>
        <v>SIS</v>
      </c>
      <c r="V400" s="11"/>
      <c r="W400" s="11" t="s">
        <v>55</v>
      </c>
      <c r="X400" s="11" t="str">
        <f>VLOOKUP(G400,'Sheet 1 (2)'!$H$4:$Q$536,10,FALSE)</f>
        <v/>
      </c>
      <c r="Y400" s="11" t="str">
        <f t="shared" si="40"/>
        <v/>
      </c>
      <c r="Z400" s="11" t="s">
        <v>2790</v>
      </c>
      <c r="AA400" s="11" t="s">
        <v>55</v>
      </c>
      <c r="AB400" s="11" t="str">
        <f>VLOOKUP(G400,'Sheet 1 (2)'!$H$4:$S$536,12,FALSE)</f>
        <v/>
      </c>
      <c r="AC400" s="11" t="str">
        <f t="shared" si="47"/>
        <v/>
      </c>
      <c r="AD400" s="11" t="s">
        <v>55</v>
      </c>
      <c r="AE400" s="11" t="str">
        <f>VLOOKUP(G400,'Sheet 1 (2)'!$H$4:$AF$536,25,FALSE)</f>
        <v/>
      </c>
      <c r="AF400" s="11" t="s">
        <v>411</v>
      </c>
      <c r="AG400" s="11" t="str">
        <f t="shared" si="42"/>
        <v/>
      </c>
      <c r="AH400" s="11" t="s">
        <v>82</v>
      </c>
      <c r="AI400" s="11" t="str">
        <f>VLOOKUP(G400,'Sheet 1 (2)'!$H$4:$AG$536,26,FALSE)</f>
        <v/>
      </c>
      <c r="AJ400" s="11" t="s">
        <v>82</v>
      </c>
      <c r="AK400" s="13" t="s">
        <v>55</v>
      </c>
      <c r="AL400" s="13" t="str">
        <f>VLOOKUP(G400,'Sheet 1 (2)'!$H$4:$AH$536,27,FALSE)</f>
        <v/>
      </c>
      <c r="AM400" s="11" t="str">
        <f t="shared" si="52"/>
        <v/>
      </c>
      <c r="AN400" s="11">
        <v>1</v>
      </c>
      <c r="AO400" s="11">
        <f t="shared" si="53"/>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46"/>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48"/>
        <v>SIS</v>
      </c>
      <c r="V401" s="11"/>
      <c r="W401" s="11" t="s">
        <v>55</v>
      </c>
      <c r="X401" s="11" t="str">
        <f>VLOOKUP(G401,'Sheet 1 (2)'!$H$4:$Q$536,10,FALSE)</f>
        <v/>
      </c>
      <c r="Y401" s="11" t="str">
        <f t="shared" si="40"/>
        <v/>
      </c>
      <c r="Z401" s="11" t="s">
        <v>2790</v>
      </c>
      <c r="AA401" s="11" t="s">
        <v>55</v>
      </c>
      <c r="AB401" s="11" t="str">
        <f>VLOOKUP(G401,'Sheet 1 (2)'!$H$4:$S$536,12,FALSE)</f>
        <v/>
      </c>
      <c r="AC401" s="11" t="str">
        <f t="shared" si="47"/>
        <v/>
      </c>
      <c r="AD401" s="11" t="s">
        <v>55</v>
      </c>
      <c r="AE401" s="11" t="str">
        <f>VLOOKUP(G401,'Sheet 1 (2)'!$H$4:$AF$536,25,FALSE)</f>
        <v/>
      </c>
      <c r="AF401" s="11" t="s">
        <v>411</v>
      </c>
      <c r="AG401" s="11" t="str">
        <f t="shared" si="42"/>
        <v/>
      </c>
      <c r="AH401" s="11" t="s">
        <v>82</v>
      </c>
      <c r="AI401" s="11" t="str">
        <f>VLOOKUP(G401,'Sheet 1 (2)'!$H$4:$AG$536,26,FALSE)</f>
        <v/>
      </c>
      <c r="AJ401" s="11" t="s">
        <v>82</v>
      </c>
      <c r="AK401" s="13" t="s">
        <v>55</v>
      </c>
      <c r="AL401" s="13" t="str">
        <f>VLOOKUP(G401,'Sheet 1 (2)'!$H$4:$AH$536,27,FALSE)</f>
        <v/>
      </c>
      <c r="AM401" s="11" t="str">
        <f t="shared" si="52"/>
        <v/>
      </c>
      <c r="AN401" s="11">
        <v>1</v>
      </c>
      <c r="AO401" s="11">
        <f t="shared" si="53"/>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46"/>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48"/>
        <v>SIS</v>
      </c>
      <c r="V402" s="11"/>
      <c r="W402" s="11" t="s">
        <v>55</v>
      </c>
      <c r="X402" s="11" t="str">
        <f>VLOOKUP(G402,'Sheet 1 (2)'!$H$4:$Q$536,10,FALSE)</f>
        <v/>
      </c>
      <c r="Y402" s="11" t="str">
        <f t="shared" si="40"/>
        <v/>
      </c>
      <c r="Z402" s="11"/>
      <c r="AA402" s="11" t="s">
        <v>55</v>
      </c>
      <c r="AB402" s="11" t="str">
        <f>VLOOKUP(G402,'Sheet 1 (2)'!$H$4:$S$536,12,FALSE)</f>
        <v/>
      </c>
      <c r="AC402" s="11" t="str">
        <f t="shared" si="47"/>
        <v/>
      </c>
      <c r="AD402" s="11" t="s">
        <v>55</v>
      </c>
      <c r="AE402" s="11" t="str">
        <f>VLOOKUP(G402,'Sheet 1 (2)'!$H$4:$AF$536,25,FALSE)</f>
        <v/>
      </c>
      <c r="AF402" s="11" t="s">
        <v>663</v>
      </c>
      <c r="AG402" s="11" t="str">
        <f t="shared" si="42"/>
        <v/>
      </c>
      <c r="AH402" s="11" t="s">
        <v>82</v>
      </c>
      <c r="AI402" s="11" t="str">
        <f>VLOOKUP(G402,'Sheet 1 (2)'!$H$4:$AG$536,26,FALSE)</f>
        <v/>
      </c>
      <c r="AJ402" s="11" t="s">
        <v>82</v>
      </c>
      <c r="AK402" s="13" t="s">
        <v>55</v>
      </c>
      <c r="AL402" s="13" t="str">
        <f>VLOOKUP(G402,'Sheet 1 (2)'!$H$4:$AH$536,27,FALSE)</f>
        <v/>
      </c>
      <c r="AM402" s="11" t="str">
        <f t="shared" si="52"/>
        <v/>
      </c>
      <c r="AN402" s="11">
        <v>1</v>
      </c>
      <c r="AO402" s="11">
        <f t="shared" si="53"/>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46"/>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48"/>
        <v>SIS</v>
      </c>
      <c r="V403" s="11"/>
      <c r="W403" s="11" t="s">
        <v>55</v>
      </c>
      <c r="X403" s="11" t="str">
        <f>VLOOKUP(G403,'Sheet 1 (2)'!$H$4:$Q$536,10,FALSE)</f>
        <v/>
      </c>
      <c r="Y403" s="11" t="str">
        <f t="shared" si="40"/>
        <v/>
      </c>
      <c r="Z403" s="11" t="s">
        <v>2800</v>
      </c>
      <c r="AA403" s="11" t="s">
        <v>55</v>
      </c>
      <c r="AB403" s="11" t="str">
        <f>VLOOKUP(G403,'Sheet 1 (2)'!$H$4:$S$536,12,FALSE)</f>
        <v/>
      </c>
      <c r="AC403" s="11" t="str">
        <f t="shared" si="47"/>
        <v/>
      </c>
      <c r="AD403" s="11" t="s">
        <v>55</v>
      </c>
      <c r="AE403" s="11" t="str">
        <f>VLOOKUP(G403,'Sheet 1 (2)'!$H$4:$AF$536,25,FALSE)</f>
        <v/>
      </c>
      <c r="AF403" s="11" t="s">
        <v>411</v>
      </c>
      <c r="AG403" s="11" t="str">
        <f t="shared" si="42"/>
        <v/>
      </c>
      <c r="AH403" s="11" t="s">
        <v>52</v>
      </c>
      <c r="AI403" s="11" t="str">
        <f>VLOOKUP(G403,'Sheet 1 (2)'!$H$4:$AG$536,26,FALSE)</f>
        <v/>
      </c>
      <c r="AJ403" s="11" t="s">
        <v>82</v>
      </c>
      <c r="AK403" s="13" t="s">
        <v>2739</v>
      </c>
      <c r="AL403" s="13" t="str">
        <f>VLOOKUP(G403,'Sheet 1 (2)'!$H$4:$AH$536,27,FALSE)</f>
        <v/>
      </c>
      <c r="AM403" s="11" t="str">
        <f t="shared" si="52"/>
        <v>Lista de EESS con capacidad resolutiva//*Se puede usar las categprías //*En todo caso se podría porgramar según el HISS</v>
      </c>
      <c r="AN403" s="11">
        <v>1</v>
      </c>
      <c r="AO403" s="11">
        <f t="shared" si="53"/>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46"/>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48"/>
        <v>SIS</v>
      </c>
      <c r="V404" s="11"/>
      <c r="W404" s="11" t="s">
        <v>55</v>
      </c>
      <c r="X404" s="11" t="str">
        <f>VLOOKUP(G404,'Sheet 1 (2)'!$H$4:$Q$536,10,FALSE)</f>
        <v/>
      </c>
      <c r="Y404" s="11" t="str">
        <f t="shared" si="40"/>
        <v/>
      </c>
      <c r="Z404" s="11" t="s">
        <v>2805</v>
      </c>
      <c r="AA404" s="11" t="s">
        <v>55</v>
      </c>
      <c r="AB404" s="11" t="str">
        <f>VLOOKUP(G404,'Sheet 1 (2)'!$H$4:$S$536,12,FALSE)</f>
        <v/>
      </c>
      <c r="AC404" s="11" t="str">
        <f t="shared" si="47"/>
        <v/>
      </c>
      <c r="AD404" s="11" t="s">
        <v>55</v>
      </c>
      <c r="AE404" s="11" t="str">
        <f>VLOOKUP(G404,'Sheet 1 (2)'!$H$4:$AF$536,25,FALSE)</f>
        <v/>
      </c>
      <c r="AF404" s="11" t="s">
        <v>411</v>
      </c>
      <c r="AG404" s="11" t="str">
        <f t="shared" si="42"/>
        <v/>
      </c>
      <c r="AH404" s="11" t="s">
        <v>52</v>
      </c>
      <c r="AI404" s="11" t="str">
        <f>VLOOKUP(G404,'Sheet 1 (2)'!$H$4:$AG$536,26,FALSE)</f>
        <v/>
      </c>
      <c r="AJ404" s="11" t="s">
        <v>82</v>
      </c>
      <c r="AK404" s="13" t="s">
        <v>2739</v>
      </c>
      <c r="AL404" s="13" t="str">
        <f>VLOOKUP(G404,'Sheet 1 (2)'!$H$4:$AH$536,27,FALSE)</f>
        <v/>
      </c>
      <c r="AM404" s="11" t="str">
        <f t="shared" si="52"/>
        <v>Lista de EESS con capacidad resolutiva//*Se puede usar las categprías //*En todo caso se podría porgramar según el HISS</v>
      </c>
      <c r="AN404" s="11">
        <v>1</v>
      </c>
      <c r="AO404" s="11">
        <f t="shared" si="53"/>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48"/>
        <v>SIS</v>
      </c>
      <c r="V405" s="11"/>
      <c r="W405" s="11" t="s">
        <v>55</v>
      </c>
      <c r="X405" s="11" t="str">
        <f>VLOOKUP(G405,'Sheet 1 (2)'!$H$4:$Q$536,10,FALSE)</f>
        <v/>
      </c>
      <c r="Y405" s="11" t="str">
        <f t="shared" si="40"/>
        <v/>
      </c>
      <c r="Z405" s="11" t="s">
        <v>2809</v>
      </c>
      <c r="AA405" s="11" t="s">
        <v>55</v>
      </c>
      <c r="AB405" s="11" t="str">
        <f>VLOOKUP(G405,'Sheet 1 (2)'!$H$4:$S$536,12,FALSE)</f>
        <v/>
      </c>
      <c r="AC405" s="11" t="str">
        <f t="shared" si="47"/>
        <v/>
      </c>
      <c r="AD405" s="11" t="s">
        <v>55</v>
      </c>
      <c r="AE405" s="11" t="str">
        <f>VLOOKUP(G405,'Sheet 1 (2)'!$H$4:$AF$536,25,FALSE)</f>
        <v/>
      </c>
      <c r="AF405" s="11" t="s">
        <v>2810</v>
      </c>
      <c r="AG405" s="11" t="str">
        <f t="shared" si="42"/>
        <v/>
      </c>
      <c r="AH405" s="11" t="s">
        <v>52</v>
      </c>
      <c r="AI405" s="11" t="str">
        <f>VLOOKUP(G405,'Sheet 1 (2)'!$H$4:$AG$536,26,FALSE)</f>
        <v/>
      </c>
      <c r="AJ405" s="11" t="s">
        <v>82</v>
      </c>
      <c r="AK405" s="13" t="s">
        <v>2739</v>
      </c>
      <c r="AL405" s="13" t="str">
        <f>VLOOKUP(G405,'Sheet 1 (2)'!$H$4:$AH$536,27,FALSE)</f>
        <v/>
      </c>
      <c r="AM405" s="11" t="str">
        <f t="shared" si="52"/>
        <v>Lista de EESS con capacidad resolutiva//*Se puede usar las categprías //*En todo caso se podría porgramar según el HISS</v>
      </c>
      <c r="AN405" s="11">
        <v>1</v>
      </c>
      <c r="AO405" s="11">
        <f t="shared" si="53"/>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46"/>
        <v/>
      </c>
      <c r="Q406" s="11">
        <f>VLOOKUP(G406,Hoja1!$C$4:$D$146,2,FALSE)</f>
        <v>0</v>
      </c>
      <c r="R406" s="11" t="s">
        <v>433</v>
      </c>
      <c r="S406" s="11" t="s">
        <v>55</v>
      </c>
      <c r="T406" s="11" t="str">
        <f>VLOOKUP(G406,'Sheet 1 (2)'!$H$4:$O$536,8,FALSE)</f>
        <v/>
      </c>
      <c r="U406" s="11" t="str">
        <f t="shared" si="48"/>
        <v/>
      </c>
      <c r="V406" s="11"/>
      <c r="W406" s="11" t="s">
        <v>55</v>
      </c>
      <c r="X406" s="11" t="str">
        <f>VLOOKUP(G406,'Sheet 1 (2)'!$H$4:$Q$536,10,FALSE)</f>
        <v/>
      </c>
      <c r="Y406" s="11" t="str">
        <f t="shared" si="40"/>
        <v/>
      </c>
      <c r="Z406" s="11" t="s">
        <v>2816</v>
      </c>
      <c r="AA406" s="11" t="s">
        <v>55</v>
      </c>
      <c r="AB406" s="11" t="str">
        <f>VLOOKUP(G406,'Sheet 1 (2)'!$H$4:$S$536,12,FALSE)</f>
        <v/>
      </c>
      <c r="AC406" s="11" t="str">
        <f t="shared" si="47"/>
        <v/>
      </c>
      <c r="AD406" s="11" t="s">
        <v>55</v>
      </c>
      <c r="AE406" s="11" t="str">
        <f>VLOOKUP(G406,'Sheet 1 (2)'!$H$4:$AF$536,25,FALSE)</f>
        <v/>
      </c>
      <c r="AF406" s="11" t="s">
        <v>87</v>
      </c>
      <c r="AG406" s="11" t="str">
        <f t="shared" si="42"/>
        <v/>
      </c>
      <c r="AH406" s="11" t="s">
        <v>52</v>
      </c>
      <c r="AI406" s="11" t="str">
        <f>VLOOKUP(G406,'Sheet 1 (2)'!$H$4:$AG$536,26,FALSE)</f>
        <v/>
      </c>
      <c r="AJ406" s="11" t="s">
        <v>82</v>
      </c>
      <c r="AK406" s="13" t="s">
        <v>2817</v>
      </c>
      <c r="AL406" s="13" t="str">
        <f>VLOOKUP(G406,'Sheet 1 (2)'!$H$4:$AH$536,27,FALSE)</f>
        <v/>
      </c>
      <c r="AM406" s="11" t="str">
        <f t="shared" si="52"/>
        <v>Van a enviar base SIS afiliado, con una variable que identifique EESS.</v>
      </c>
      <c r="AN406" s="11">
        <v>1</v>
      </c>
      <c r="AO406" s="11">
        <f t="shared" si="53"/>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46"/>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48"/>
        <v/>
      </c>
      <c r="V407" s="11" t="s">
        <v>264</v>
      </c>
      <c r="W407" s="11" t="s">
        <v>55</v>
      </c>
      <c r="X407" s="11" t="str">
        <f>VLOOKUP(G407,'Sheet 1 (2)'!$H$4:$Q$536,10,FALSE)</f>
        <v/>
      </c>
      <c r="Y407" s="11" t="str">
        <f t="shared" si="40"/>
        <v/>
      </c>
      <c r="Z407" s="11" t="s">
        <v>2823</v>
      </c>
      <c r="AA407" s="11" t="s">
        <v>55</v>
      </c>
      <c r="AB407" s="11" t="str">
        <f>VLOOKUP(G407,'Sheet 1 (2)'!$H$4:$S$536,12,FALSE)</f>
        <v/>
      </c>
      <c r="AC407" s="11" t="str">
        <f t="shared" si="47"/>
        <v/>
      </c>
      <c r="AD407" s="11" t="s">
        <v>55</v>
      </c>
      <c r="AE407" s="11" t="str">
        <f>VLOOKUP(G407,'Sheet 1 (2)'!$H$4:$AF$536,25,FALSE)</f>
        <v/>
      </c>
      <c r="AF407" s="11" t="s">
        <v>176</v>
      </c>
      <c r="AG407" s="11" t="str">
        <f t="shared" si="42"/>
        <v/>
      </c>
      <c r="AH407" s="11" t="s">
        <v>82</v>
      </c>
      <c r="AI407" s="11" t="str">
        <f>VLOOKUP(G407,'Sheet 1 (2)'!$H$4:$AG$536,26,FALSE)</f>
        <v/>
      </c>
      <c r="AJ407" s="11" t="s">
        <v>82</v>
      </c>
      <c r="AK407" s="13" t="s">
        <v>55</v>
      </c>
      <c r="AL407" s="13" t="str">
        <f>VLOOKUP(G407,'Sheet 1 (2)'!$H$4:$AH$536,27,FALSE)</f>
        <v/>
      </c>
      <c r="AM407" s="11" t="str">
        <f t="shared" si="52"/>
        <v/>
      </c>
      <c r="AN407" s="11">
        <v>1</v>
      </c>
      <c r="AO407" s="11">
        <f t="shared" si="53"/>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46"/>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48"/>
        <v/>
      </c>
      <c r="V408" s="11"/>
      <c r="W408" s="11" t="s">
        <v>55</v>
      </c>
      <c r="X408" s="11" t="str">
        <f>VLOOKUP(G408,'Sheet 1 (2)'!$H$4:$Q$536,10,FALSE)</f>
        <v/>
      </c>
      <c r="Y408" s="11" t="str">
        <f t="shared" si="40"/>
        <v/>
      </c>
      <c r="Z408" s="11" t="s">
        <v>2827</v>
      </c>
      <c r="AA408" s="11" t="s">
        <v>55</v>
      </c>
      <c r="AB408" s="11" t="str">
        <f>VLOOKUP(G408,'Sheet 1 (2)'!$H$4:$S$536,12,FALSE)</f>
        <v/>
      </c>
      <c r="AC408" s="11" t="str">
        <f t="shared" si="47"/>
        <v/>
      </c>
      <c r="AD408" s="11" t="s">
        <v>55</v>
      </c>
      <c r="AE408" s="11" t="str">
        <f>VLOOKUP(G408,'Sheet 1 (2)'!$H$4:$AF$536,25,FALSE)</f>
        <v/>
      </c>
      <c r="AF408" s="11" t="s">
        <v>2828</v>
      </c>
      <c r="AG408" s="11" t="str">
        <f t="shared" si="42"/>
        <v/>
      </c>
      <c r="AH408" s="11" t="s">
        <v>82</v>
      </c>
      <c r="AI408" s="11" t="str">
        <f>VLOOKUP(G408,'Sheet 1 (2)'!$H$4:$AG$536,26,FALSE)</f>
        <v/>
      </c>
      <c r="AJ408" s="11" t="s">
        <v>82</v>
      </c>
      <c r="AK408" s="13" t="s">
        <v>55</v>
      </c>
      <c r="AL408" s="13" t="str">
        <f>VLOOKUP(G408,'Sheet 1 (2)'!$H$4:$AH$536,27,FALSE)</f>
        <v/>
      </c>
      <c r="AM408" s="11" t="str">
        <f t="shared" si="52"/>
        <v/>
      </c>
      <c r="AN408" s="11">
        <v>1</v>
      </c>
      <c r="AO408" s="11">
        <f t="shared" si="53"/>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46"/>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48"/>
        <v/>
      </c>
      <c r="V409" s="11"/>
      <c r="W409" s="11" t="s">
        <v>55</v>
      </c>
      <c r="X409" s="11" t="str">
        <f>VLOOKUP(G409,'Sheet 1 (2)'!$H$4:$Q$536,10,FALSE)</f>
        <v/>
      </c>
      <c r="Y409" s="11" t="str">
        <f t="shared" si="40"/>
        <v/>
      </c>
      <c r="Z409" s="11" t="s">
        <v>2832</v>
      </c>
      <c r="AA409" s="11" t="s">
        <v>55</v>
      </c>
      <c r="AB409" s="11" t="str">
        <f>VLOOKUP(G409,'Sheet 1 (2)'!$H$4:$S$536,12,FALSE)</f>
        <v/>
      </c>
      <c r="AC409" s="11" t="str">
        <f t="shared" si="47"/>
        <v/>
      </c>
      <c r="AD409" s="11" t="s">
        <v>55</v>
      </c>
      <c r="AE409" s="11" t="str">
        <f>VLOOKUP(G409,'Sheet 1 (2)'!$H$4:$AF$536,25,FALSE)</f>
        <v/>
      </c>
      <c r="AF409" s="11" t="s">
        <v>87</v>
      </c>
      <c r="AG409" s="11" t="str">
        <f t="shared" si="42"/>
        <v/>
      </c>
      <c r="AH409" s="11" t="s">
        <v>82</v>
      </c>
      <c r="AI409" s="11" t="str">
        <f>VLOOKUP(G409,'Sheet 1 (2)'!$H$4:$AG$536,26,FALSE)</f>
        <v/>
      </c>
      <c r="AJ409" s="11" t="s">
        <v>82</v>
      </c>
      <c r="AK409" s="11" t="s">
        <v>55</v>
      </c>
      <c r="AL409" s="11" t="str">
        <f>VLOOKUP(G409,'Sheet 1 (2)'!$H$4:$AH$536,27,FALSE)</f>
        <v/>
      </c>
      <c r="AM409" s="11" t="str">
        <f t="shared" si="52"/>
        <v/>
      </c>
      <c r="AN409" s="11">
        <v>1</v>
      </c>
      <c r="AO409" s="11">
        <f t="shared" si="53"/>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46"/>
        <v>La meta fisica es igual al  25% de niños(as) de 3 a 11 años de edad de seguro integral der salud.</v>
      </c>
      <c r="Q410" s="11">
        <f>VLOOKUP(G410,Hoja1!$C$4:$D$146,2,FALSE)</f>
        <v>0</v>
      </c>
      <c r="R410" s="11" t="s">
        <v>264</v>
      </c>
      <c r="S410" s="11" t="s">
        <v>55</v>
      </c>
      <c r="T410" s="11" t="str">
        <f>VLOOKUP(G410,'Sheet 1 (2)'!$H$4:$O$536,8,FALSE)</f>
        <v/>
      </c>
      <c r="U410" s="11" t="str">
        <f t="shared" si="48"/>
        <v/>
      </c>
      <c r="V410" s="11"/>
      <c r="W410" s="11" t="s">
        <v>55</v>
      </c>
      <c r="X410" s="11" t="str">
        <f>VLOOKUP(G410,'Sheet 1 (2)'!$H$4:$Q$536,10,FALSE)</f>
        <v/>
      </c>
      <c r="Y410" s="11" t="str">
        <f t="shared" si="40"/>
        <v/>
      </c>
      <c r="Z410" s="11" t="s">
        <v>2837</v>
      </c>
      <c r="AA410" s="11">
        <v>99173</v>
      </c>
      <c r="AB410" s="11" t="str">
        <f>VLOOKUP(G410,'Sheet 1 (2)'!$H$4:$S$536,12,FALSE)</f>
        <v/>
      </c>
      <c r="AC410" s="11">
        <f t="shared" si="47"/>
        <v>99173</v>
      </c>
      <c r="AD410" s="11" t="s">
        <v>55</v>
      </c>
      <c r="AE410" s="11" t="str">
        <f>VLOOKUP(G410,'Sheet 1 (2)'!$H$4:$AF$536,25,FALSE)</f>
        <v/>
      </c>
      <c r="AF410" s="11" t="s">
        <v>87</v>
      </c>
      <c r="AG410" s="11" t="str">
        <f t="shared" si="42"/>
        <v/>
      </c>
      <c r="AH410" s="11" t="s">
        <v>82</v>
      </c>
      <c r="AI410" s="11" t="str">
        <f>VLOOKUP(G410,'Sheet 1 (2)'!$H$4:$AG$536,26,FALSE)</f>
        <v/>
      </c>
      <c r="AJ410" s="11" t="s">
        <v>82</v>
      </c>
      <c r="AK410" s="13" t="s">
        <v>2838</v>
      </c>
      <c r="AL410" s="13" t="str">
        <f>VLOOKUP(G410,'Sheet 1 (2)'!$H$4:$AH$536,27,FALSE)</f>
        <v/>
      </c>
      <c r="AM410" s="11" t="str">
        <f t="shared" si="52"/>
        <v>Van a cambiar criterio de programación, la fuente será HISS</v>
      </c>
      <c r="AN410" s="11">
        <v>1</v>
      </c>
      <c r="AO410" s="11">
        <f t="shared" si="53"/>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46"/>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48"/>
        <v/>
      </c>
      <c r="V411" s="11" t="s">
        <v>264</v>
      </c>
      <c r="W411" s="11" t="s">
        <v>55</v>
      </c>
      <c r="X411" s="11" t="str">
        <f>VLOOKUP(G411,'Sheet 1 (2)'!$H$4:$Q$536,10,FALSE)</f>
        <v/>
      </c>
      <c r="Y411" s="11" t="str">
        <f t="shared" si="40"/>
        <v/>
      </c>
      <c r="Z411" s="11" t="s">
        <v>2844</v>
      </c>
      <c r="AA411" s="11" t="s">
        <v>55</v>
      </c>
      <c r="AB411" s="11" t="str">
        <f>VLOOKUP(G411,'Sheet 1 (2)'!$H$4:$S$536,12,FALSE)</f>
        <v/>
      </c>
      <c r="AC411" s="11" t="str">
        <f t="shared" si="47"/>
        <v/>
      </c>
      <c r="AD411" s="11" t="s">
        <v>55</v>
      </c>
      <c r="AE411" s="11" t="str">
        <f>VLOOKUP(G411,'Sheet 1 (2)'!$H$4:$AF$536,25,FALSE)</f>
        <v/>
      </c>
      <c r="AF411" s="11" t="s">
        <v>585</v>
      </c>
      <c r="AG411" s="11" t="str">
        <f t="shared" si="42"/>
        <v/>
      </c>
      <c r="AH411" s="11" t="s">
        <v>82</v>
      </c>
      <c r="AI411" s="11" t="str">
        <f>VLOOKUP(G411,'Sheet 1 (2)'!$H$4:$AG$536,26,FALSE)</f>
        <v/>
      </c>
      <c r="AJ411" s="11" t="s">
        <v>82</v>
      </c>
      <c r="AK411" s="13" t="s">
        <v>55</v>
      </c>
      <c r="AL411" s="13" t="str">
        <f>VLOOKUP(G411,'Sheet 1 (2)'!$H$4:$AH$536,27,FALSE)</f>
        <v/>
      </c>
      <c r="AM411" s="11" t="str">
        <f t="shared" si="52"/>
        <v/>
      </c>
      <c r="AN411" s="11">
        <v>1</v>
      </c>
      <c r="AO411" s="11">
        <f t="shared" si="53"/>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46"/>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48"/>
        <v/>
      </c>
      <c r="V412" s="11"/>
      <c r="W412" s="11" t="s">
        <v>55</v>
      </c>
      <c r="X412" s="11" t="str">
        <f>VLOOKUP(G412,'Sheet 1 (2)'!$H$4:$Q$536,10,FALSE)</f>
        <v/>
      </c>
      <c r="Y412" s="11" t="str">
        <f t="shared" si="40"/>
        <v/>
      </c>
      <c r="Z412" s="11" t="s">
        <v>2848</v>
      </c>
      <c r="AA412" s="11" t="s">
        <v>55</v>
      </c>
      <c r="AB412" s="11" t="str">
        <f>VLOOKUP(G412,'Sheet 1 (2)'!$H$4:$S$536,12,FALSE)</f>
        <v/>
      </c>
      <c r="AC412" s="11" t="str">
        <f t="shared" si="47"/>
        <v/>
      </c>
      <c r="AD412" s="11" t="s">
        <v>55</v>
      </c>
      <c r="AE412" s="11" t="str">
        <f>VLOOKUP(G412,'Sheet 1 (2)'!$H$4:$AF$536,25,FALSE)</f>
        <v/>
      </c>
      <c r="AF412" s="11" t="s">
        <v>176</v>
      </c>
      <c r="AG412" s="11" t="str">
        <f t="shared" si="42"/>
        <v/>
      </c>
      <c r="AH412" s="11" t="s">
        <v>82</v>
      </c>
      <c r="AI412" s="11" t="str">
        <f>VLOOKUP(G412,'Sheet 1 (2)'!$H$4:$AG$536,26,FALSE)</f>
        <v/>
      </c>
      <c r="AJ412" s="11" t="s">
        <v>82</v>
      </c>
      <c r="AK412" s="13" t="s">
        <v>55</v>
      </c>
      <c r="AL412" s="13" t="str">
        <f>VLOOKUP(G412,'Sheet 1 (2)'!$H$4:$AH$536,27,FALSE)</f>
        <v/>
      </c>
      <c r="AM412" s="11" t="str">
        <f t="shared" si="52"/>
        <v/>
      </c>
      <c r="AN412" s="11">
        <v>1</v>
      </c>
      <c r="AO412" s="11">
        <f t="shared" si="53"/>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46"/>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48"/>
        <v/>
      </c>
      <c r="V413" s="11"/>
      <c r="W413" s="11" t="s">
        <v>55</v>
      </c>
      <c r="X413" s="11" t="str">
        <f>VLOOKUP(G413,'Sheet 1 (2)'!$H$4:$Q$536,10,FALSE)</f>
        <v/>
      </c>
      <c r="Y413" s="11" t="str">
        <f t="shared" si="40"/>
        <v/>
      </c>
      <c r="Z413" s="11" t="s">
        <v>2848</v>
      </c>
      <c r="AA413" s="11" t="s">
        <v>55</v>
      </c>
      <c r="AB413" s="11" t="str">
        <f>VLOOKUP(G413,'Sheet 1 (2)'!$H$4:$S$536,12,FALSE)</f>
        <v/>
      </c>
      <c r="AC413" s="11" t="str">
        <f t="shared" si="47"/>
        <v/>
      </c>
      <c r="AD413" s="11" t="s">
        <v>55</v>
      </c>
      <c r="AE413" s="11" t="str">
        <f>VLOOKUP(G413,'Sheet 1 (2)'!$H$4:$AF$536,25,FALSE)</f>
        <v/>
      </c>
      <c r="AF413" s="11" t="s">
        <v>327</v>
      </c>
      <c r="AG413" s="11" t="str">
        <f t="shared" si="42"/>
        <v/>
      </c>
      <c r="AH413" s="11" t="s">
        <v>82</v>
      </c>
      <c r="AI413" s="11" t="str">
        <f>VLOOKUP(G413,'Sheet 1 (2)'!$H$4:$AG$536,26,FALSE)</f>
        <v/>
      </c>
      <c r="AJ413" s="11" t="s">
        <v>82</v>
      </c>
      <c r="AK413" s="13" t="s">
        <v>55</v>
      </c>
      <c r="AL413" s="13" t="str">
        <f>VLOOKUP(G413,'Sheet 1 (2)'!$H$4:$AH$536,27,FALSE)</f>
        <v/>
      </c>
      <c r="AM413" s="11" t="str">
        <f t="shared" si="52"/>
        <v/>
      </c>
      <c r="AN413" s="11">
        <v>1</v>
      </c>
      <c r="AO413" s="11">
        <f t="shared" si="53"/>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46"/>
        <v/>
      </c>
      <c r="Q414" s="11">
        <f>VLOOKUP(G414,Hoja1!$C$4:$D$146,2,FALSE)</f>
        <v>0</v>
      </c>
      <c r="R414" s="11" t="s">
        <v>433</v>
      </c>
      <c r="S414" s="11" t="s">
        <v>55</v>
      </c>
      <c r="T414" s="11" t="str">
        <f>VLOOKUP(G414,'Sheet 1 (2)'!$H$4:$O$536,8,FALSE)</f>
        <v/>
      </c>
      <c r="U414" s="11" t="str">
        <f t="shared" si="48"/>
        <v/>
      </c>
      <c r="V414" s="11"/>
      <c r="W414" s="11" t="s">
        <v>55</v>
      </c>
      <c r="X414" s="11" t="str">
        <f>VLOOKUP(G414,'Sheet 1 (2)'!$H$4:$Q$536,10,FALSE)</f>
        <v/>
      </c>
      <c r="Y414" s="11" t="str">
        <f t="shared" si="40"/>
        <v/>
      </c>
      <c r="Z414" s="11" t="s">
        <v>2816</v>
      </c>
      <c r="AA414" s="11" t="s">
        <v>55</v>
      </c>
      <c r="AB414" s="11" t="str">
        <f>VLOOKUP(G414,'Sheet 1 (2)'!$H$4:$S$536,12,FALSE)</f>
        <v/>
      </c>
      <c r="AC414" s="11" t="str">
        <f t="shared" si="47"/>
        <v/>
      </c>
      <c r="AD414" s="11" t="s">
        <v>55</v>
      </c>
      <c r="AE414" s="11" t="str">
        <f>VLOOKUP(G414,'Sheet 1 (2)'!$H$4:$AF$536,25,FALSE)</f>
        <v/>
      </c>
      <c r="AF414" s="11" t="s">
        <v>87</v>
      </c>
      <c r="AG414" s="11" t="str">
        <f t="shared" si="42"/>
        <v/>
      </c>
      <c r="AH414" s="11" t="s">
        <v>52</v>
      </c>
      <c r="AI414" s="11" t="str">
        <f>VLOOKUP(G414,'Sheet 1 (2)'!$H$4:$AG$536,26,FALSE)</f>
        <v/>
      </c>
      <c r="AJ414" s="11" t="s">
        <v>82</v>
      </c>
      <c r="AK414" s="13" t="s">
        <v>2817</v>
      </c>
      <c r="AL414" s="13" t="str">
        <f>VLOOKUP(G414,'Sheet 1 (2)'!$H$4:$AH$536,27,FALSE)</f>
        <v/>
      </c>
      <c r="AM414" s="11" t="str">
        <f t="shared" si="52"/>
        <v>Van a enviar base SIS afiliado, con una variable que identifique EESS.</v>
      </c>
      <c r="AN414" s="11">
        <v>1</v>
      </c>
      <c r="AO414" s="11">
        <f t="shared" si="53"/>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46"/>
        <v/>
      </c>
      <c r="Q415" s="11">
        <f>VLOOKUP(G415,Hoja1!$C$4:$D$146,2,FALSE)</f>
        <v>0</v>
      </c>
      <c r="R415" s="11" t="s">
        <v>433</v>
      </c>
      <c r="S415" s="11" t="s">
        <v>55</v>
      </c>
      <c r="T415" s="11" t="str">
        <f>VLOOKUP(G415,'Sheet 1 (2)'!$H$4:$O$536,8,FALSE)</f>
        <v/>
      </c>
      <c r="U415" s="11" t="str">
        <f t="shared" si="48"/>
        <v/>
      </c>
      <c r="V415" s="11"/>
      <c r="W415" s="11" t="s">
        <v>55</v>
      </c>
      <c r="X415" s="11" t="str">
        <f>VLOOKUP(G415,'Sheet 1 (2)'!$H$4:$Q$536,10,FALSE)</f>
        <v/>
      </c>
      <c r="Y415" s="11" t="str">
        <f t="shared" si="40"/>
        <v/>
      </c>
      <c r="Z415" s="11" t="s">
        <v>2859</v>
      </c>
      <c r="AA415" s="11" t="s">
        <v>55</v>
      </c>
      <c r="AB415" s="11" t="str">
        <f>VLOOKUP(G415,'Sheet 1 (2)'!$H$4:$S$536,12,FALSE)</f>
        <v/>
      </c>
      <c r="AC415" s="11" t="str">
        <f t="shared" si="47"/>
        <v/>
      </c>
      <c r="AD415" s="11" t="s">
        <v>55</v>
      </c>
      <c r="AE415" s="11" t="str">
        <f>VLOOKUP(G415,'Sheet 1 (2)'!$H$4:$AF$536,25,FALSE)</f>
        <v/>
      </c>
      <c r="AF415" s="11" t="s">
        <v>87</v>
      </c>
      <c r="AG415" s="11" t="str">
        <f t="shared" si="42"/>
        <v/>
      </c>
      <c r="AH415" s="11" t="s">
        <v>52</v>
      </c>
      <c r="AI415" s="11" t="str">
        <f>VLOOKUP(G415,'Sheet 1 (2)'!$H$4:$AG$536,26,FALSE)</f>
        <v/>
      </c>
      <c r="AJ415" s="11" t="s">
        <v>82</v>
      </c>
      <c r="AK415" s="13" t="s">
        <v>2817</v>
      </c>
      <c r="AL415" s="13" t="str">
        <f>VLOOKUP(G415,'Sheet 1 (2)'!$H$4:$AH$536,27,FALSE)</f>
        <v/>
      </c>
      <c r="AM415" s="11" t="str">
        <f t="shared" si="52"/>
        <v>Van a enviar base SIS afiliado, con una variable que identifique EESS.</v>
      </c>
      <c r="AN415" s="11">
        <v>1</v>
      </c>
      <c r="AO415" s="11">
        <f t="shared" si="53"/>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46"/>
        <v/>
      </c>
      <c r="Q416" s="11">
        <f>VLOOKUP(G416,Hoja1!$C$4:$D$146,2,FALSE)</f>
        <v>0</v>
      </c>
      <c r="R416" s="11" t="s">
        <v>433</v>
      </c>
      <c r="S416" s="11" t="s">
        <v>55</v>
      </c>
      <c r="T416" s="11" t="str">
        <f>VLOOKUP(G416,'Sheet 1 (2)'!$H$4:$O$536,8,FALSE)</f>
        <v/>
      </c>
      <c r="U416" s="11" t="str">
        <f t="shared" si="48"/>
        <v/>
      </c>
      <c r="V416" s="11"/>
      <c r="W416" s="11" t="s">
        <v>55</v>
      </c>
      <c r="X416" s="11" t="str">
        <f>VLOOKUP(G416,'Sheet 1 (2)'!$H$4:$Q$536,10,FALSE)</f>
        <v/>
      </c>
      <c r="Y416" s="11" t="str">
        <f t="shared" si="40"/>
        <v/>
      </c>
      <c r="Z416" s="11" t="s">
        <v>2859</v>
      </c>
      <c r="AA416" s="11" t="s">
        <v>55</v>
      </c>
      <c r="AB416" s="11" t="str">
        <f>VLOOKUP(G416,'Sheet 1 (2)'!$H$4:$S$536,12,FALSE)</f>
        <v/>
      </c>
      <c r="AC416" s="11" t="str">
        <f t="shared" si="47"/>
        <v/>
      </c>
      <c r="AD416" s="11" t="s">
        <v>55</v>
      </c>
      <c r="AE416" s="11" t="str">
        <f>VLOOKUP(G416,'Sheet 1 (2)'!$H$4:$AF$536,25,FALSE)</f>
        <v/>
      </c>
      <c r="AF416" s="11" t="s">
        <v>87</v>
      </c>
      <c r="AG416" s="11" t="str">
        <f t="shared" si="42"/>
        <v/>
      </c>
      <c r="AH416" s="11" t="s">
        <v>52</v>
      </c>
      <c r="AI416" s="11" t="str">
        <f>VLOOKUP(G416,'Sheet 1 (2)'!$H$4:$AG$536,26,FALSE)</f>
        <v/>
      </c>
      <c r="AJ416" s="11" t="s">
        <v>82</v>
      </c>
      <c r="AK416" s="13" t="s">
        <v>2817</v>
      </c>
      <c r="AL416" s="13" t="str">
        <f>VLOOKUP(G416,'Sheet 1 (2)'!$H$4:$AH$536,27,FALSE)</f>
        <v/>
      </c>
      <c r="AM416" s="11" t="str">
        <f t="shared" si="52"/>
        <v>Van a enviar base SIS afiliado, con una variable que identifique EESS.</v>
      </c>
      <c r="AN416" s="11">
        <v>1</v>
      </c>
      <c r="AO416" s="11">
        <f t="shared" si="53"/>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46"/>
        <v/>
      </c>
      <c r="Q417" s="11">
        <f>VLOOKUP(G417,Hoja1!$C$4:$D$146,2,FALSE)</f>
        <v>0</v>
      </c>
      <c r="R417" s="11" t="s">
        <v>433</v>
      </c>
      <c r="S417" s="11" t="s">
        <v>55</v>
      </c>
      <c r="T417" s="11" t="str">
        <f>VLOOKUP(G417,'Sheet 1 (2)'!$H$4:$O$536,8,FALSE)</f>
        <v/>
      </c>
      <c r="U417" s="11" t="str">
        <f t="shared" si="48"/>
        <v/>
      </c>
      <c r="V417" s="11"/>
      <c r="W417" s="11" t="s">
        <v>55</v>
      </c>
      <c r="X417" s="11" t="str">
        <f>VLOOKUP(G417,'Sheet 1 (2)'!$H$4:$Q$536,10,FALSE)</f>
        <v/>
      </c>
      <c r="Y417" s="11" t="str">
        <f t="shared" si="40"/>
        <v/>
      </c>
      <c r="Z417" s="11" t="s">
        <v>2866</v>
      </c>
      <c r="AA417" s="11" t="s">
        <v>55</v>
      </c>
      <c r="AB417" s="11" t="str">
        <f>VLOOKUP(G417,'Sheet 1 (2)'!$H$4:$S$536,12,FALSE)</f>
        <v/>
      </c>
      <c r="AC417" s="11" t="str">
        <f t="shared" si="47"/>
        <v/>
      </c>
      <c r="AD417" s="11" t="s">
        <v>55</v>
      </c>
      <c r="AE417" s="11" t="str">
        <f>VLOOKUP(G417,'Sheet 1 (2)'!$H$4:$AF$536,25,FALSE)</f>
        <v/>
      </c>
      <c r="AF417" s="11" t="s">
        <v>87</v>
      </c>
      <c r="AG417" s="11" t="str">
        <f t="shared" si="42"/>
        <v/>
      </c>
      <c r="AH417" s="11" t="s">
        <v>52</v>
      </c>
      <c r="AI417" s="11" t="str">
        <f>VLOOKUP(G417,'Sheet 1 (2)'!$H$4:$AG$536,26,FALSE)</f>
        <v/>
      </c>
      <c r="AJ417" s="11" t="s">
        <v>82</v>
      </c>
      <c r="AK417" s="13" t="s">
        <v>2817</v>
      </c>
      <c r="AL417" s="13" t="str">
        <f>VLOOKUP(G417,'Sheet 1 (2)'!$H$4:$AH$536,27,FALSE)</f>
        <v/>
      </c>
      <c r="AM417" s="11" t="str">
        <f t="shared" si="52"/>
        <v>Van a enviar base SIS afiliado, con una variable que identifique EESS.</v>
      </c>
      <c r="AN417" s="11">
        <v>1</v>
      </c>
      <c r="AO417" s="11">
        <f t="shared" si="53"/>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46"/>
        <v/>
      </c>
      <c r="Q418" s="11">
        <f>VLOOKUP(G418,Hoja1!$C$4:$D$146,2,FALSE)</f>
        <v>0</v>
      </c>
      <c r="R418" s="11" t="s">
        <v>2871</v>
      </c>
      <c r="S418" s="11" t="s">
        <v>55</v>
      </c>
      <c r="T418" s="11" t="str">
        <f>VLOOKUP(G418,'Sheet 1 (2)'!$H$4:$O$536,8,FALSE)</f>
        <v/>
      </c>
      <c r="U418" s="11" t="str">
        <f t="shared" si="48"/>
        <v/>
      </c>
      <c r="V418" s="11"/>
      <c r="W418" s="11" t="s">
        <v>55</v>
      </c>
      <c r="X418" s="11" t="str">
        <f>VLOOKUP(G418,'Sheet 1 (2)'!$H$4:$Q$536,10,FALSE)</f>
        <v/>
      </c>
      <c r="Y418" s="11" t="str">
        <f t="shared" si="40"/>
        <v/>
      </c>
      <c r="Z418" s="11"/>
      <c r="AA418" s="11" t="s">
        <v>55</v>
      </c>
      <c r="AB418" s="11" t="str">
        <f>VLOOKUP(G418,'Sheet 1 (2)'!$H$4:$S$536,12,FALSE)</f>
        <v/>
      </c>
      <c r="AC418" s="11" t="str">
        <f t="shared" si="47"/>
        <v/>
      </c>
      <c r="AD418" s="11" t="s">
        <v>55</v>
      </c>
      <c r="AE418" s="11" t="str">
        <f>VLOOKUP(G418,'Sheet 1 (2)'!$H$4:$AF$536,25,FALSE)</f>
        <v/>
      </c>
      <c r="AF418" s="11" t="s">
        <v>58</v>
      </c>
      <c r="AG418" s="11" t="str">
        <f t="shared" si="42"/>
        <v/>
      </c>
      <c r="AH418" s="11" t="s">
        <v>52</v>
      </c>
      <c r="AI418" s="11" t="str">
        <f>VLOOKUP(G418,'Sheet 1 (2)'!$H$4:$AG$536,26,FALSE)</f>
        <v/>
      </c>
      <c r="AJ418" s="11" t="s">
        <v>52</v>
      </c>
      <c r="AK418" s="13" t="s">
        <v>2872</v>
      </c>
      <c r="AL418" s="13" t="str">
        <f>VLOOKUP(G418,'Sheet 1 (2)'!$H$4:$AH$536,27,FALSE)</f>
        <v/>
      </c>
      <c r="AM418" s="11" t="s">
        <v>2873</v>
      </c>
      <c r="AN418" s="11">
        <v>1</v>
      </c>
      <c r="AO418" s="11">
        <f t="shared" si="53"/>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46"/>
        <v/>
      </c>
      <c r="Q419" s="11">
        <f>VLOOKUP(G419,Hoja1!$C$4:$D$146,2,FALSE)</f>
        <v>0</v>
      </c>
      <c r="R419" s="11" t="s">
        <v>1423</v>
      </c>
      <c r="S419" s="11" t="s">
        <v>55</v>
      </c>
      <c r="T419" s="11" t="str">
        <f>VLOOKUP(G419,'Sheet 1 (2)'!$H$4:$O$536,8,FALSE)</f>
        <v/>
      </c>
      <c r="U419" s="11" t="str">
        <f t="shared" si="48"/>
        <v/>
      </c>
      <c r="V419" s="11"/>
      <c r="W419" s="11" t="s">
        <v>55</v>
      </c>
      <c r="X419" s="11" t="str">
        <f>VLOOKUP(G419,'Sheet 1 (2)'!$H$4:$Q$536,10,FALSE)</f>
        <v/>
      </c>
      <c r="Y419" s="11" t="str">
        <f t="shared" si="40"/>
        <v/>
      </c>
      <c r="Z419" s="11" t="s">
        <v>1652</v>
      </c>
      <c r="AA419" s="11" t="s">
        <v>55</v>
      </c>
      <c r="AB419" s="11" t="str">
        <f>VLOOKUP(G419,'Sheet 1 (2)'!$H$4:$S$536,12,FALSE)</f>
        <v/>
      </c>
      <c r="AC419" s="11" t="str">
        <f t="shared" si="47"/>
        <v/>
      </c>
      <c r="AD419" s="11" t="s">
        <v>55</v>
      </c>
      <c r="AE419" s="11" t="str">
        <f>VLOOKUP(G419,'Sheet 1 (2)'!$H$4:$AF$536,25,FALSE)</f>
        <v/>
      </c>
      <c r="AF419" s="11" t="s">
        <v>120</v>
      </c>
      <c r="AG419" s="11" t="str">
        <f t="shared" si="42"/>
        <v/>
      </c>
      <c r="AH419" s="11" t="s">
        <v>1429</v>
      </c>
      <c r="AI419" s="11" t="str">
        <f>VLOOKUP(G419,'Sheet 1 (2)'!$H$4:$AG$536,26,FALSE)</f>
        <v/>
      </c>
      <c r="AJ419" s="16" t="s">
        <v>82</v>
      </c>
      <c r="AK419" s="11" t="s">
        <v>1431</v>
      </c>
      <c r="AL419" s="11" t="str">
        <f>VLOOKUP(G419,'Sheet 1 (2)'!$H$4:$AH$536,27,FALSE)</f>
        <v/>
      </c>
      <c r="AM419" s="11"/>
      <c r="AN419" s="11">
        <v>1</v>
      </c>
      <c r="AO419" s="11">
        <f t="shared" si="53"/>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46"/>
        <v/>
      </c>
      <c r="Q420" s="11">
        <f>VLOOKUP(G420,Hoja1!$C$4:$D$146,2,FALSE)</f>
        <v>0</v>
      </c>
      <c r="R420" s="11" t="s">
        <v>433</v>
      </c>
      <c r="S420" s="11" t="s">
        <v>55</v>
      </c>
      <c r="T420" s="11" t="str">
        <f>VLOOKUP(G420,'Sheet 1 (2)'!$H$4:$O$536,8,FALSE)</f>
        <v/>
      </c>
      <c r="U420" s="11" t="str">
        <f t="shared" si="48"/>
        <v/>
      </c>
      <c r="V420" s="11"/>
      <c r="W420" s="11" t="s">
        <v>55</v>
      </c>
      <c r="X420" s="11" t="str">
        <f>VLOOKUP(G420,'Sheet 1 (2)'!$H$4:$Q$536,10,FALSE)</f>
        <v/>
      </c>
      <c r="Y420" s="11" t="str">
        <f t="shared" si="40"/>
        <v/>
      </c>
      <c r="Z420" s="11" t="s">
        <v>2866</v>
      </c>
      <c r="AA420" s="11" t="s">
        <v>55</v>
      </c>
      <c r="AB420" s="11" t="str">
        <f>VLOOKUP(G420,'Sheet 1 (2)'!$H$4:$S$536,12,FALSE)</f>
        <v/>
      </c>
      <c r="AC420" s="11" t="str">
        <f t="shared" si="47"/>
        <v/>
      </c>
      <c r="AD420" s="11" t="s">
        <v>55</v>
      </c>
      <c r="AE420" s="11" t="str">
        <f>VLOOKUP(G420,'Sheet 1 (2)'!$H$4:$AF$536,25,FALSE)</f>
        <v/>
      </c>
      <c r="AF420" s="11" t="s">
        <v>87</v>
      </c>
      <c r="AG420" s="11" t="str">
        <f t="shared" si="42"/>
        <v/>
      </c>
      <c r="AH420" s="11" t="s">
        <v>82</v>
      </c>
      <c r="AI420" s="11" t="str">
        <f>VLOOKUP(G420,'Sheet 1 (2)'!$H$4:$AG$536,26,FALSE)</f>
        <v/>
      </c>
      <c r="AJ420" s="11" t="s">
        <v>82</v>
      </c>
      <c r="AK420" s="13"/>
      <c r="AL420" s="13" t="str">
        <f>VLOOKUP(G420,'Sheet 1 (2)'!$H$4:$AH$536,27,FALSE)</f>
        <v/>
      </c>
      <c r="AM420" s="11" t="str">
        <f t="shared" ref="AM420:AM432" si="54">IF(AK420&lt;&gt;"",AK420,AL420)</f>
        <v/>
      </c>
      <c r="AN420" s="11">
        <v>1</v>
      </c>
      <c r="AO420" s="11">
        <f t="shared" si="53"/>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46"/>
        <v/>
      </c>
      <c r="Q421" s="11">
        <f>VLOOKUP(G421,Hoja1!$C$4:$D$146,2,FALSE)</f>
        <v>0</v>
      </c>
      <c r="R421" s="11" t="s">
        <v>264</v>
      </c>
      <c r="S421" s="14" t="s">
        <v>2883</v>
      </c>
      <c r="T421" s="11" t="str">
        <f>VLOOKUP(G421,'Sheet 1 (2)'!$H$4:$O$536,8,FALSE)</f>
        <v/>
      </c>
      <c r="U421" s="11" t="str">
        <f t="shared" si="48"/>
        <v>EGRESOS EMERGENCIAS</v>
      </c>
      <c r="V421" s="11"/>
      <c r="W421" s="11" t="s">
        <v>55</v>
      </c>
      <c r="X421" s="11" t="str">
        <f>VLOOKUP(G421,'Sheet 1 (2)'!$H$4:$Q$536,10,FALSE)</f>
        <v/>
      </c>
      <c r="Y421" s="11" t="str">
        <f t="shared" si="40"/>
        <v/>
      </c>
      <c r="Z421" s="11" t="s">
        <v>2884</v>
      </c>
      <c r="AA421" s="11" t="s">
        <v>55</v>
      </c>
      <c r="AB421" s="11" t="str">
        <f>VLOOKUP(G421,'Sheet 1 (2)'!$H$4:$S$536,12,FALSE)</f>
        <v/>
      </c>
      <c r="AC421" s="11" t="str">
        <f t="shared" si="47"/>
        <v/>
      </c>
      <c r="AD421" s="11" t="s">
        <v>55</v>
      </c>
      <c r="AE421" s="11" t="str">
        <f>VLOOKUP(G421,'Sheet 1 (2)'!$H$4:$AF$536,25,FALSE)</f>
        <v/>
      </c>
      <c r="AF421" s="11" t="s">
        <v>585</v>
      </c>
      <c r="AG421" s="11" t="str">
        <f t="shared" si="42"/>
        <v/>
      </c>
      <c r="AH421" s="11" t="s">
        <v>82</v>
      </c>
      <c r="AI421" s="11" t="str">
        <f>VLOOKUP(G421,'Sheet 1 (2)'!$H$4:$AG$536,26,FALSE)</f>
        <v/>
      </c>
      <c r="AJ421" s="11" t="s">
        <v>82</v>
      </c>
      <c r="AK421" s="13" t="s">
        <v>55</v>
      </c>
      <c r="AL421" s="13" t="str">
        <f>VLOOKUP(G421,'Sheet 1 (2)'!$H$4:$AH$536,27,FALSE)</f>
        <v/>
      </c>
      <c r="AM421" s="11" t="str">
        <f t="shared" si="54"/>
        <v/>
      </c>
      <c r="AN421" s="11">
        <v>1</v>
      </c>
      <c r="AO421" s="11">
        <f t="shared" si="53"/>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46"/>
        <v/>
      </c>
      <c r="Q422" s="11">
        <f>VLOOKUP(G422,Hoja1!$C$4:$D$146,2,FALSE)</f>
        <v>0</v>
      </c>
      <c r="R422" s="11" t="s">
        <v>264</v>
      </c>
      <c r="S422" s="11" t="s">
        <v>55</v>
      </c>
      <c r="T422" s="11" t="str">
        <f>VLOOKUP(G422,'Sheet 1 (2)'!$H$4:$O$536,8,FALSE)</f>
        <v/>
      </c>
      <c r="U422" s="11" t="str">
        <f t="shared" si="48"/>
        <v/>
      </c>
      <c r="V422" s="11"/>
      <c r="W422" s="11" t="s">
        <v>55</v>
      </c>
      <c r="X422" s="11" t="str">
        <f>VLOOKUP(G422,'Sheet 1 (2)'!$H$4:$Q$536,10,FALSE)</f>
        <v/>
      </c>
      <c r="Y422" s="11" t="str">
        <f t="shared" si="40"/>
        <v/>
      </c>
      <c r="Z422" s="11" t="s">
        <v>2890</v>
      </c>
      <c r="AA422" s="11" t="s">
        <v>55</v>
      </c>
      <c r="AB422" s="11" t="str">
        <f>VLOOKUP(G422,'Sheet 1 (2)'!$H$4:$S$536,12,FALSE)</f>
        <v/>
      </c>
      <c r="AC422" s="11" t="str">
        <f t="shared" si="47"/>
        <v/>
      </c>
      <c r="AD422" s="11" t="s">
        <v>55</v>
      </c>
      <c r="AE422" s="11" t="str">
        <f>VLOOKUP(G422,'Sheet 1 (2)'!$H$4:$AF$536,25,FALSE)</f>
        <v/>
      </c>
      <c r="AF422" s="11" t="s">
        <v>1781</v>
      </c>
      <c r="AG422" s="11" t="str">
        <f t="shared" si="42"/>
        <v/>
      </c>
      <c r="AH422" s="11" t="s">
        <v>82</v>
      </c>
      <c r="AI422" s="11" t="str">
        <f>VLOOKUP(G422,'Sheet 1 (2)'!$H$4:$AG$536,26,FALSE)</f>
        <v/>
      </c>
      <c r="AJ422" s="11" t="s">
        <v>82</v>
      </c>
      <c r="AK422" s="13" t="s">
        <v>55</v>
      </c>
      <c r="AL422" s="13" t="str">
        <f>VLOOKUP(G422,'Sheet 1 (2)'!$H$4:$AH$536,27,FALSE)</f>
        <v/>
      </c>
      <c r="AM422" s="11" t="str">
        <f t="shared" si="54"/>
        <v/>
      </c>
      <c r="AN422" s="11">
        <v>1</v>
      </c>
      <c r="AO422" s="11">
        <f t="shared" si="53"/>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46"/>
        <v/>
      </c>
      <c r="Q423" s="11">
        <f>VLOOKUP(G423,Hoja1!$C$4:$D$146,2,FALSE)</f>
        <v>0</v>
      </c>
      <c r="R423" s="11" t="s">
        <v>264</v>
      </c>
      <c r="S423" s="11" t="s">
        <v>55</v>
      </c>
      <c r="T423" s="11" t="str">
        <f>VLOOKUP(G423,'Sheet 1 (2)'!$H$4:$O$536,8,FALSE)</f>
        <v/>
      </c>
      <c r="U423" s="11" t="str">
        <f t="shared" si="48"/>
        <v/>
      </c>
      <c r="V423" s="11"/>
      <c r="W423" s="11" t="s">
        <v>55</v>
      </c>
      <c r="X423" s="11" t="str">
        <f>VLOOKUP(G423,'Sheet 1 (2)'!$H$4:$Q$536,10,FALSE)</f>
        <v/>
      </c>
      <c r="Y423" s="11" t="str">
        <f t="shared" si="40"/>
        <v/>
      </c>
      <c r="Z423" s="11" t="s">
        <v>2894</v>
      </c>
      <c r="AA423" s="11" t="s">
        <v>55</v>
      </c>
      <c r="AB423" s="11" t="str">
        <f>VLOOKUP(G423,'Sheet 1 (2)'!$H$4:$S$536,12,FALSE)</f>
        <v/>
      </c>
      <c r="AC423" s="11" t="str">
        <f t="shared" si="47"/>
        <v/>
      </c>
      <c r="AD423" s="11" t="s">
        <v>55</v>
      </c>
      <c r="AE423" s="11" t="str">
        <f>VLOOKUP(G423,'Sheet 1 (2)'!$H$4:$AF$536,25,FALSE)</f>
        <v/>
      </c>
      <c r="AF423" s="11" t="s">
        <v>1781</v>
      </c>
      <c r="AG423" s="11" t="str">
        <f t="shared" si="42"/>
        <v/>
      </c>
      <c r="AH423" s="11" t="s">
        <v>82</v>
      </c>
      <c r="AI423" s="11" t="str">
        <f>VLOOKUP(G423,'Sheet 1 (2)'!$H$4:$AG$536,26,FALSE)</f>
        <v/>
      </c>
      <c r="AJ423" s="11" t="s">
        <v>82</v>
      </c>
      <c r="AK423" s="13" t="s">
        <v>55</v>
      </c>
      <c r="AL423" s="13" t="str">
        <f>VLOOKUP(G423,'Sheet 1 (2)'!$H$4:$AH$536,27,FALSE)</f>
        <v/>
      </c>
      <c r="AM423" s="11" t="str">
        <f t="shared" si="54"/>
        <v/>
      </c>
      <c r="AN423" s="11">
        <v>1</v>
      </c>
      <c r="AO423" s="11">
        <f t="shared" si="53"/>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46"/>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48"/>
        <v/>
      </c>
      <c r="V424" s="11"/>
      <c r="W424" s="11" t="s">
        <v>55</v>
      </c>
      <c r="X424" s="11" t="str">
        <f>VLOOKUP(G424,'Sheet 1 (2)'!$H$4:$Q$536,10,FALSE)</f>
        <v/>
      </c>
      <c r="Y424" s="11" t="str">
        <f t="shared" si="40"/>
        <v/>
      </c>
      <c r="Z424" s="11" t="s">
        <v>2899</v>
      </c>
      <c r="AA424" s="14" t="s">
        <v>2900</v>
      </c>
      <c r="AB424" s="11" t="str">
        <f>VLOOKUP(G424,'Sheet 1 (2)'!$H$4:$S$536,12,FALSE)</f>
        <v/>
      </c>
      <c r="AC424" s="11" t="str">
        <f t="shared" si="47"/>
        <v>C0009
C0010
C0012
U0050 
U0051</v>
      </c>
      <c r="AD424" s="11" t="s">
        <v>55</v>
      </c>
      <c r="AE424" s="11" t="str">
        <f>VLOOKUP(G424,'Sheet 1 (2)'!$H$4:$AF$536,25,FALSE)</f>
        <v/>
      </c>
      <c r="AF424" s="11" t="s">
        <v>585</v>
      </c>
      <c r="AG424" s="11" t="str">
        <f t="shared" si="42"/>
        <v/>
      </c>
      <c r="AH424" s="11" t="s">
        <v>82</v>
      </c>
      <c r="AI424" s="11" t="str">
        <f>VLOOKUP(G424,'Sheet 1 (2)'!$H$4:$AG$536,26,FALSE)</f>
        <v/>
      </c>
      <c r="AJ424" s="11" t="s">
        <v>82</v>
      </c>
      <c r="AK424" s="13" t="s">
        <v>55</v>
      </c>
      <c r="AL424" s="13" t="str">
        <f>VLOOKUP(G424,'Sheet 1 (2)'!$H$4:$AH$536,27,FALSE)</f>
        <v/>
      </c>
      <c r="AM424" s="11" t="str">
        <f t="shared" si="54"/>
        <v/>
      </c>
      <c r="AN424" s="11">
        <v>1</v>
      </c>
      <c r="AO424" s="11">
        <f t="shared" si="53"/>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46"/>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48"/>
        <v/>
      </c>
      <c r="V425" s="11"/>
      <c r="W425" s="11" t="s">
        <v>55</v>
      </c>
      <c r="X425" s="11" t="str">
        <f>VLOOKUP(G425,'Sheet 1 (2)'!$H$4:$Q$536,10,FALSE)</f>
        <v/>
      </c>
      <c r="Y425" s="11" t="str">
        <f t="shared" si="40"/>
        <v/>
      </c>
      <c r="Z425" s="11" t="s">
        <v>2905</v>
      </c>
      <c r="AA425" s="14" t="s">
        <v>2906</v>
      </c>
      <c r="AB425" s="11" t="str">
        <f>VLOOKUP(G425,'Sheet 1 (2)'!$H$4:$S$536,12,FALSE)</f>
        <v/>
      </c>
      <c r="AC425" s="11" t="str">
        <f t="shared" si="47"/>
        <v xml:space="preserve">I10
I11
I12
I13 
</v>
      </c>
      <c r="AD425" s="11" t="s">
        <v>55</v>
      </c>
      <c r="AE425" s="11" t="str">
        <f>VLOOKUP(G425,'Sheet 1 (2)'!$H$4:$AF$536,25,FALSE)</f>
        <v/>
      </c>
      <c r="AF425" s="11" t="s">
        <v>187</v>
      </c>
      <c r="AG425" s="11" t="str">
        <f t="shared" si="42"/>
        <v/>
      </c>
      <c r="AH425" s="11" t="s">
        <v>82</v>
      </c>
      <c r="AI425" s="11" t="str">
        <f>VLOOKUP(G425,'Sheet 1 (2)'!$H$4:$AG$536,26,FALSE)</f>
        <v/>
      </c>
      <c r="AJ425" s="11" t="s">
        <v>82</v>
      </c>
      <c r="AK425" s="13" t="s">
        <v>55</v>
      </c>
      <c r="AL425" s="13" t="str">
        <f>VLOOKUP(G425,'Sheet 1 (2)'!$H$4:$AH$536,27,FALSE)</f>
        <v/>
      </c>
      <c r="AM425" s="11" t="str">
        <f t="shared" si="54"/>
        <v/>
      </c>
      <c r="AN425" s="11">
        <v>1</v>
      </c>
      <c r="AO425" s="11">
        <f t="shared" si="53"/>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46"/>
        <v/>
      </c>
      <c r="Q426" s="11">
        <f>VLOOKUP(G426,Hoja1!$C$4:$D$146,2,FALSE)</f>
        <v>0</v>
      </c>
      <c r="R426" s="11" t="s">
        <v>264</v>
      </c>
      <c r="S426" s="11" t="s">
        <v>55</v>
      </c>
      <c r="T426" s="11" t="str">
        <f>VLOOKUP(G426,'Sheet 1 (2)'!$H$4:$O$536,8,FALSE)</f>
        <v/>
      </c>
      <c r="U426" s="11" t="str">
        <f t="shared" si="48"/>
        <v/>
      </c>
      <c r="V426" s="11"/>
      <c r="W426" s="11" t="s">
        <v>55</v>
      </c>
      <c r="X426" s="11" t="str">
        <f>VLOOKUP(G426,'Sheet 1 (2)'!$H$4:$Q$536,10,FALSE)</f>
        <v/>
      </c>
      <c r="Y426" s="11" t="str">
        <f t="shared" si="40"/>
        <v/>
      </c>
      <c r="Z426" s="11" t="s">
        <v>2910</v>
      </c>
      <c r="AA426" s="11" t="s">
        <v>55</v>
      </c>
      <c r="AB426" s="11" t="str">
        <f>VLOOKUP(G426,'Sheet 1 (2)'!$H$4:$S$536,12,FALSE)</f>
        <v/>
      </c>
      <c r="AC426" s="11" t="str">
        <f t="shared" si="47"/>
        <v/>
      </c>
      <c r="AD426" s="11" t="s">
        <v>55</v>
      </c>
      <c r="AE426" s="11" t="str">
        <f>VLOOKUP(G426,'Sheet 1 (2)'!$H$4:$AF$536,25,FALSE)</f>
        <v/>
      </c>
      <c r="AF426" s="11" t="s">
        <v>176</v>
      </c>
      <c r="AG426" s="11" t="str">
        <f t="shared" si="42"/>
        <v/>
      </c>
      <c r="AH426" s="11" t="s">
        <v>82</v>
      </c>
      <c r="AI426" s="11" t="str">
        <f>VLOOKUP(G426,'Sheet 1 (2)'!$H$4:$AG$536,26,FALSE)</f>
        <v/>
      </c>
      <c r="AJ426" s="11" t="s">
        <v>82</v>
      </c>
      <c r="AK426" s="13" t="s">
        <v>55</v>
      </c>
      <c r="AL426" s="13" t="str">
        <f>VLOOKUP(G426,'Sheet 1 (2)'!$H$4:$AH$536,27,FALSE)</f>
        <v/>
      </c>
      <c r="AM426" s="11" t="str">
        <f t="shared" si="54"/>
        <v/>
      </c>
      <c r="AN426" s="11">
        <v>1</v>
      </c>
      <c r="AO426" s="11">
        <f t="shared" si="53"/>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46"/>
        <v/>
      </c>
      <c r="Q427" s="11">
        <f>VLOOKUP(G427,Hoja1!$C$4:$D$146,2,FALSE)</f>
        <v>0</v>
      </c>
      <c r="R427" s="11" t="s">
        <v>264</v>
      </c>
      <c r="S427" s="14" t="s">
        <v>2921</v>
      </c>
      <c r="T427" s="11" t="str">
        <f>VLOOKUP(G427,'Sheet 1 (2)'!$H$4:$O$536,8,FALSE)</f>
        <v/>
      </c>
      <c r="U427" s="11" t="str">
        <f t="shared" si="48"/>
        <v xml:space="preserve">EGRESOS EMERGENCIA
</v>
      </c>
      <c r="V427" s="11"/>
      <c r="W427" s="11" t="s">
        <v>55</v>
      </c>
      <c r="X427" s="11" t="str">
        <f>VLOOKUP(G427,'Sheet 1 (2)'!$H$4:$Q$536,10,FALSE)</f>
        <v/>
      </c>
      <c r="Y427" s="11" t="str">
        <f t="shared" si="40"/>
        <v/>
      </c>
      <c r="Z427" s="11" t="s">
        <v>2916</v>
      </c>
      <c r="AA427" s="11" t="s">
        <v>55</v>
      </c>
      <c r="AB427" s="11" t="str">
        <f>VLOOKUP(G427,'Sheet 1 (2)'!$H$4:$S$536,12,FALSE)</f>
        <v/>
      </c>
      <c r="AC427" s="11" t="str">
        <f t="shared" si="47"/>
        <v/>
      </c>
      <c r="AD427" s="11" t="s">
        <v>55</v>
      </c>
      <c r="AE427" s="11" t="str">
        <f>VLOOKUP(G427,'Sheet 1 (2)'!$H$4:$AF$536,25,FALSE)</f>
        <v/>
      </c>
      <c r="AF427" s="11" t="s">
        <v>585</v>
      </c>
      <c r="AG427" s="11" t="str">
        <f t="shared" si="42"/>
        <v/>
      </c>
      <c r="AH427" s="11" t="s">
        <v>82</v>
      </c>
      <c r="AI427" s="11" t="str">
        <f>VLOOKUP(G427,'Sheet 1 (2)'!$H$4:$AG$536,26,FALSE)</f>
        <v/>
      </c>
      <c r="AJ427" s="11" t="s">
        <v>82</v>
      </c>
      <c r="AK427" s="13" t="s">
        <v>55</v>
      </c>
      <c r="AL427" s="13" t="str">
        <f>VLOOKUP(G427,'Sheet 1 (2)'!$H$4:$AH$536,27,FALSE)</f>
        <v/>
      </c>
      <c r="AM427" s="11" t="str">
        <f t="shared" si="54"/>
        <v/>
      </c>
      <c r="AN427" s="11">
        <v>1</v>
      </c>
      <c r="AO427" s="11">
        <f t="shared" si="53"/>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46"/>
        <v/>
      </c>
      <c r="Q428" s="11">
        <f>VLOOKUP(G428,Hoja1!$C$4:$D$146,2,FALSE)</f>
        <v>0</v>
      </c>
      <c r="R428" s="11" t="s">
        <v>264</v>
      </c>
      <c r="S428" s="11" t="s">
        <v>55</v>
      </c>
      <c r="T428" s="11" t="str">
        <f>VLOOKUP(G428,'Sheet 1 (2)'!$H$4:$O$536,8,FALSE)</f>
        <v/>
      </c>
      <c r="U428" s="11" t="str">
        <f t="shared" si="48"/>
        <v/>
      </c>
      <c r="V428" s="11"/>
      <c r="W428" s="11" t="s">
        <v>55</v>
      </c>
      <c r="X428" s="11" t="str">
        <f>VLOOKUP(G428,'Sheet 1 (2)'!$H$4:$Q$536,10,FALSE)</f>
        <v/>
      </c>
      <c r="Y428" s="11" t="str">
        <f t="shared" si="40"/>
        <v/>
      </c>
      <c r="Z428" s="11" t="s">
        <v>2920</v>
      </c>
      <c r="AA428" s="11" t="s">
        <v>55</v>
      </c>
      <c r="AB428" s="11" t="str">
        <f>VLOOKUP(G428,'Sheet 1 (2)'!$H$4:$S$536,12,FALSE)</f>
        <v/>
      </c>
      <c r="AC428" s="11" t="str">
        <f t="shared" si="47"/>
        <v/>
      </c>
      <c r="AD428" s="11" t="s">
        <v>55</v>
      </c>
      <c r="AE428" s="11" t="str">
        <f>VLOOKUP(G428,'Sheet 1 (2)'!$H$4:$AF$536,25,FALSE)</f>
        <v/>
      </c>
      <c r="AF428" s="11" t="s">
        <v>1781</v>
      </c>
      <c r="AG428" s="11" t="str">
        <f t="shared" si="42"/>
        <v/>
      </c>
      <c r="AH428" s="11" t="s">
        <v>82</v>
      </c>
      <c r="AI428" s="11" t="str">
        <f>VLOOKUP(G428,'Sheet 1 (2)'!$H$4:$AG$536,26,FALSE)</f>
        <v/>
      </c>
      <c r="AJ428" s="11" t="s">
        <v>82</v>
      </c>
      <c r="AK428" s="13" t="s">
        <v>55</v>
      </c>
      <c r="AL428" s="13" t="str">
        <f>VLOOKUP(G428,'Sheet 1 (2)'!$H$4:$AH$536,27,FALSE)</f>
        <v/>
      </c>
      <c r="AM428" s="11" t="str">
        <f t="shared" si="54"/>
        <v/>
      </c>
      <c r="AN428" s="11">
        <v>1</v>
      </c>
      <c r="AO428" s="11">
        <f t="shared" si="53"/>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46"/>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48"/>
        <v/>
      </c>
      <c r="V429" s="11"/>
      <c r="W429" s="11" t="s">
        <v>55</v>
      </c>
      <c r="X429" s="11" t="str">
        <f>VLOOKUP(G429,'Sheet 1 (2)'!$H$4:$Q$536,10,FALSE)</f>
        <v/>
      </c>
      <c r="Y429" s="11" t="str">
        <f t="shared" si="40"/>
        <v/>
      </c>
      <c r="Z429" s="11" t="s">
        <v>2926</v>
      </c>
      <c r="AA429" s="14" t="s">
        <v>2953</v>
      </c>
      <c r="AB429" s="11" t="str">
        <f>VLOOKUP(G429,'Sheet 1 (2)'!$H$4:$S$536,12,FALSE)</f>
        <v/>
      </c>
      <c r="AC429" s="11" t="str">
        <f t="shared" si="47"/>
        <v>E11.2-8
E13.2-8 
E14.2-8</v>
      </c>
      <c r="AD429" s="11" t="s">
        <v>55</v>
      </c>
      <c r="AE429" s="11" t="str">
        <f>VLOOKUP(G429,'Sheet 1 (2)'!$H$4:$AF$536,25,FALSE)</f>
        <v/>
      </c>
      <c r="AF429" s="11" t="s">
        <v>187</v>
      </c>
      <c r="AG429" s="11" t="str">
        <f t="shared" si="42"/>
        <v/>
      </c>
      <c r="AH429" s="11" t="s">
        <v>82</v>
      </c>
      <c r="AI429" s="11" t="str">
        <f>VLOOKUP(G429,'Sheet 1 (2)'!$H$4:$AG$536,26,FALSE)</f>
        <v/>
      </c>
      <c r="AJ429" s="11" t="s">
        <v>82</v>
      </c>
      <c r="AK429" s="13" t="s">
        <v>55</v>
      </c>
      <c r="AL429" s="13" t="str">
        <f>VLOOKUP(G429,'Sheet 1 (2)'!$H$4:$AH$536,27,FALSE)</f>
        <v/>
      </c>
      <c r="AM429" s="11" t="str">
        <f t="shared" si="54"/>
        <v/>
      </c>
      <c r="AN429" s="11">
        <v>1</v>
      </c>
      <c r="AO429" s="11">
        <f t="shared" si="53"/>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46"/>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48"/>
        <v/>
      </c>
      <c r="V430" s="11"/>
      <c r="W430" s="11" t="s">
        <v>55</v>
      </c>
      <c r="X430" s="11" t="str">
        <f>VLOOKUP(G430,'Sheet 1 (2)'!$H$4:$Q$536,10,FALSE)</f>
        <v/>
      </c>
      <c r="Y430" s="11" t="str">
        <f t="shared" si="40"/>
        <v/>
      </c>
      <c r="Z430" s="11" t="s">
        <v>2930</v>
      </c>
      <c r="AA430" s="14" t="s">
        <v>2968</v>
      </c>
      <c r="AB430" s="11" t="str">
        <f>VLOOKUP(G430,'Sheet 1 (2)'!$H$4:$S$536,12,FALSE)</f>
        <v/>
      </c>
      <c r="AC430" s="11" t="str">
        <f t="shared" si="47"/>
        <v xml:space="preserve">E10
E11
E13
E14  </v>
      </c>
      <c r="AD430" s="11" t="s">
        <v>55</v>
      </c>
      <c r="AE430" s="11" t="str">
        <f>VLOOKUP(G430,'Sheet 1 (2)'!$H$4:$AF$536,25,FALSE)</f>
        <v/>
      </c>
      <c r="AF430" s="11" t="s">
        <v>411</v>
      </c>
      <c r="AG430" s="11" t="str">
        <f t="shared" si="42"/>
        <v/>
      </c>
      <c r="AH430" s="11" t="s">
        <v>82</v>
      </c>
      <c r="AI430" s="11" t="str">
        <f>VLOOKUP(G430,'Sheet 1 (2)'!$H$4:$AG$536,26,FALSE)</f>
        <v/>
      </c>
      <c r="AJ430" s="11" t="s">
        <v>82</v>
      </c>
      <c r="AK430" s="13" t="s">
        <v>55</v>
      </c>
      <c r="AL430" s="13" t="str">
        <f>VLOOKUP(G430,'Sheet 1 (2)'!$H$4:$AH$536,27,FALSE)</f>
        <v/>
      </c>
      <c r="AM430" s="11" t="str">
        <f t="shared" si="54"/>
        <v/>
      </c>
      <c r="AN430" s="11">
        <v>1</v>
      </c>
      <c r="AO430" s="11">
        <f t="shared" si="53"/>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46"/>
        <v/>
      </c>
      <c r="Q431" s="11">
        <f>VLOOKUP(G431,Hoja1!$C$4:$D$146,2,FALSE)</f>
        <v>0</v>
      </c>
      <c r="R431" s="11" t="s">
        <v>264</v>
      </c>
      <c r="S431" s="11" t="s">
        <v>55</v>
      </c>
      <c r="T431" s="11" t="str">
        <f>VLOOKUP(G431,'Sheet 1 (2)'!$H$4:$O$536,8,FALSE)</f>
        <v/>
      </c>
      <c r="U431" s="11" t="str">
        <f t="shared" si="48"/>
        <v/>
      </c>
      <c r="V431" s="11"/>
      <c r="W431" s="11" t="s">
        <v>55</v>
      </c>
      <c r="X431" s="11" t="str">
        <f>VLOOKUP(G431,'Sheet 1 (2)'!$H$4:$Q$536,10,FALSE)</f>
        <v/>
      </c>
      <c r="Y431" s="11" t="str">
        <f t="shared" si="40"/>
        <v/>
      </c>
      <c r="Z431" s="11" t="s">
        <v>2934</v>
      </c>
      <c r="AA431" s="11" t="s">
        <v>55</v>
      </c>
      <c r="AB431" s="11" t="str">
        <f>VLOOKUP(G431,'Sheet 1 (2)'!$H$4:$S$536,12,FALSE)</f>
        <v/>
      </c>
      <c r="AC431" s="11" t="str">
        <f t="shared" si="47"/>
        <v/>
      </c>
      <c r="AD431" s="11" t="s">
        <v>55</v>
      </c>
      <c r="AE431" s="11" t="str">
        <f>VLOOKUP(G431,'Sheet 1 (2)'!$H$4:$AF$536,25,FALSE)</f>
        <v/>
      </c>
      <c r="AF431" s="11" t="s">
        <v>411</v>
      </c>
      <c r="AG431" s="11" t="str">
        <f t="shared" si="42"/>
        <v/>
      </c>
      <c r="AH431" s="11" t="s">
        <v>82</v>
      </c>
      <c r="AI431" s="11" t="str">
        <f>VLOOKUP(G431,'Sheet 1 (2)'!$H$4:$AG$536,26,FALSE)</f>
        <v/>
      </c>
      <c r="AJ431" s="11" t="s">
        <v>82</v>
      </c>
      <c r="AK431" s="13" t="s">
        <v>55</v>
      </c>
      <c r="AL431" s="13" t="str">
        <f>VLOOKUP(G431,'Sheet 1 (2)'!$H$4:$AH$536,27,FALSE)</f>
        <v/>
      </c>
      <c r="AM431" s="11" t="str">
        <f t="shared" si="54"/>
        <v/>
      </c>
      <c r="AN431" s="11">
        <v>1</v>
      </c>
      <c r="AO431" s="11">
        <f t="shared" si="53"/>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46"/>
        <v>10% de la Meta Física del subproducto 5001707</v>
      </c>
      <c r="Q432" s="11">
        <f>VLOOKUP(G432,Hoja1!$C$4:$D$146,2,FALSE)</f>
        <v>0</v>
      </c>
      <c r="R432" s="11" t="s">
        <v>264</v>
      </c>
      <c r="S432" s="11" t="s">
        <v>55</v>
      </c>
      <c r="T432" s="11" t="str">
        <f>VLOOKUP(G432,'Sheet 1 (2)'!$H$4:$O$536,8,FALSE)</f>
        <v/>
      </c>
      <c r="U432" s="11" t="str">
        <f t="shared" si="48"/>
        <v/>
      </c>
      <c r="V432" s="11"/>
      <c r="W432" s="11" t="s">
        <v>55</v>
      </c>
      <c r="X432" s="11" t="str">
        <f>VLOOKUP(G432,'Sheet 1 (2)'!$H$4:$Q$536,10,FALSE)</f>
        <v/>
      </c>
      <c r="Y432" s="11" t="str">
        <f t="shared" si="40"/>
        <v/>
      </c>
      <c r="Z432" s="11" t="s">
        <v>2938</v>
      </c>
      <c r="AA432" s="11" t="s">
        <v>55</v>
      </c>
      <c r="AB432" s="11" t="str">
        <f>VLOOKUP(G432,'Sheet 1 (2)'!$H$4:$S$536,12,FALSE)</f>
        <v/>
      </c>
      <c r="AC432" s="11" t="str">
        <f t="shared" si="47"/>
        <v/>
      </c>
      <c r="AD432" s="11" t="s">
        <v>55</v>
      </c>
      <c r="AE432" s="11" t="str">
        <f>VLOOKUP(G432,'Sheet 1 (2)'!$H$4:$AF$536,25,FALSE)</f>
        <v/>
      </c>
      <c r="AF432" s="11" t="s">
        <v>1781</v>
      </c>
      <c r="AG432" s="11" t="str">
        <f t="shared" si="42"/>
        <v/>
      </c>
      <c r="AH432" s="11" t="s">
        <v>82</v>
      </c>
      <c r="AI432" s="11" t="str">
        <f>VLOOKUP(G432,'Sheet 1 (2)'!$H$4:$AG$536,26,FALSE)</f>
        <v/>
      </c>
      <c r="AJ432" s="11" t="s">
        <v>82</v>
      </c>
      <c r="AK432" s="13" t="s">
        <v>55</v>
      </c>
      <c r="AL432" s="13" t="str">
        <f>VLOOKUP(G432,'Sheet 1 (2)'!$H$4:$AH$536,27,FALSE)</f>
        <v/>
      </c>
      <c r="AM432" s="11" t="str">
        <f t="shared" si="54"/>
        <v/>
      </c>
      <c r="AN432" s="11">
        <v>1</v>
      </c>
      <c r="AO432" s="11">
        <f t="shared" si="53"/>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3"/>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3"/>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3"/>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3"/>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3"/>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3"/>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3"/>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IF(S440&lt;&gt;"",S440,T440)</f>
        <v/>
      </c>
      <c r="V440" s="11" t="s">
        <v>1807</v>
      </c>
      <c r="W440" s="11" t="s">
        <v>55</v>
      </c>
      <c r="X440" s="11" t="str">
        <f>VLOOKUP(G440,'Sheet 1 (2)'!$H$4:$Q$536,10,FALSE)</f>
        <v/>
      </c>
      <c r="Y440" s="11" t="str">
        <f>IF(W440&lt;&gt;"",W440,X440)</f>
        <v/>
      </c>
      <c r="Z440" s="11" t="s">
        <v>1808</v>
      </c>
      <c r="AA440" s="11" t="s">
        <v>55</v>
      </c>
      <c r="AB440" s="11" t="str">
        <f>VLOOKUP(G440,'Sheet 1 (2)'!$H$4:$S$536,12,FALSE)</f>
        <v/>
      </c>
      <c r="AC440" s="11" t="str">
        <f>IF(AA440&lt;&gt;"",AA440,AB440)</f>
        <v/>
      </c>
      <c r="AD440" s="11" t="s">
        <v>55</v>
      </c>
      <c r="AE440" s="11" t="str">
        <f>VLOOKUP(G440,'Sheet 1 (2)'!$H$4:$AF$536,25,FALSE)</f>
        <v/>
      </c>
      <c r="AF440" s="11" t="s">
        <v>87</v>
      </c>
      <c r="AG440" s="11" t="str">
        <f t="shared" ref="AG440:AG448" si="55">IF(AD440&lt;&gt;"",AD440,AE440)</f>
        <v/>
      </c>
      <c r="AH440" s="11" t="s">
        <v>55</v>
      </c>
      <c r="AI440" s="11" t="str">
        <f>VLOOKUP(G440,'Sheet 1 (2)'!$H$4:$AG$536,26,FALSE)</f>
        <v>SI</v>
      </c>
      <c r="AJ440" s="11" t="s">
        <v>82</v>
      </c>
      <c r="AK440" s="13" t="s">
        <v>55</v>
      </c>
      <c r="AL440" s="13" t="str">
        <f>VLOOKUP(G440,'Sheet 1 (2)'!$H$4:$AH$536,27,FALSE)</f>
        <v/>
      </c>
      <c r="AM440" s="11" t="str">
        <f>IF(AK440&lt;&gt;"",AK440,AL440)</f>
        <v/>
      </c>
      <c r="AN440" s="11">
        <v>1</v>
      </c>
      <c r="AO440" s="11">
        <f t="shared" si="53"/>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IF(N441&lt;&gt;"",N441,O441)</f>
        <v/>
      </c>
      <c r="Q441" s="11"/>
      <c r="R441" s="11" t="s">
        <v>1960</v>
      </c>
      <c r="S441" s="11" t="s">
        <v>55</v>
      </c>
      <c r="T441" s="11" t="str">
        <f>VLOOKUP(G441,'Sheet 1 (2)'!$H$4:$O$536,8,FALSE)</f>
        <v/>
      </c>
      <c r="U441" s="11" t="str">
        <f>IF(S441&lt;&gt;"",S441,T441)</f>
        <v/>
      </c>
      <c r="V441" s="11" t="s">
        <v>1961</v>
      </c>
      <c r="W441" s="11" t="s">
        <v>55</v>
      </c>
      <c r="X441" s="11" t="str">
        <f>VLOOKUP(G441,'Sheet 1 (2)'!$H$4:$Q$536,10,FALSE)</f>
        <v/>
      </c>
      <c r="Y441" s="11" t="str">
        <f>IF(W441&lt;&gt;"",W441,X441)</f>
        <v/>
      </c>
      <c r="Z441" s="11"/>
      <c r="AA441" s="11" t="s">
        <v>55</v>
      </c>
      <c r="AB441" s="11" t="str">
        <f>VLOOKUP(G441,'Sheet 1 (2)'!$H$4:$S$536,12,FALSE)</f>
        <v/>
      </c>
      <c r="AC441" s="11" t="str">
        <f>IF(AA441&lt;&gt;"",AA441,AB441)</f>
        <v/>
      </c>
      <c r="AD441" s="11" t="s">
        <v>55</v>
      </c>
      <c r="AE441" s="11" t="str">
        <f>VLOOKUP(G441,'Sheet 1 (2)'!$H$4:$AF$536,25,FALSE)</f>
        <v/>
      </c>
      <c r="AF441" s="11" t="s">
        <v>1632</v>
      </c>
      <c r="AG441" s="11" t="str">
        <f t="shared" si="55"/>
        <v/>
      </c>
      <c r="AH441" s="11" t="s">
        <v>55</v>
      </c>
      <c r="AI441" s="11" t="str">
        <f>VLOOKUP(G441,'Sheet 1 (2)'!$H$4:$AG$536,26,FALSE)</f>
        <v>NO</v>
      </c>
      <c r="AJ441" s="11" t="s">
        <v>52</v>
      </c>
      <c r="AK441" s="11" t="s">
        <v>55</v>
      </c>
      <c r="AL441" s="11" t="str">
        <f>VLOOKUP(G441,'Sheet 1 (2)'!$H$4:$AH$536,27,FALSE)</f>
        <v>Definir metodología y categoría de establecimiento</v>
      </c>
      <c r="AM441" s="11" t="str">
        <f>IF(AK441&lt;&gt;"",AK441,AL441)</f>
        <v>Definir metodología y categoría de establecimiento</v>
      </c>
      <c r="AN441" s="11">
        <v>1</v>
      </c>
      <c r="AO441" s="11">
        <f t="shared" si="53"/>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IF(N442&lt;&gt;"",N442,O442)</f>
        <v/>
      </c>
      <c r="Q442" s="11"/>
      <c r="R442" s="11" t="s">
        <v>1967</v>
      </c>
      <c r="S442" s="11" t="s">
        <v>55</v>
      </c>
      <c r="T442" s="11" t="str">
        <f>VLOOKUP(G442,'Sheet 1 (2)'!$H$4:$O$536,8,FALSE)</f>
        <v/>
      </c>
      <c r="U442" s="11" t="str">
        <f>IF(S442&lt;&gt;"",S442,T442)</f>
        <v/>
      </c>
      <c r="V442" s="11" t="s">
        <v>1961</v>
      </c>
      <c r="W442" s="11" t="s">
        <v>55</v>
      </c>
      <c r="X442" s="11" t="str">
        <f>VLOOKUP(G442,'Sheet 1 (2)'!$H$4:$Q$536,10,FALSE)</f>
        <v/>
      </c>
      <c r="Y442" s="11" t="str">
        <f>IF(W442&lt;&gt;"",W442,X442)</f>
        <v/>
      </c>
      <c r="Z442" s="11"/>
      <c r="AA442" s="11" t="s">
        <v>55</v>
      </c>
      <c r="AB442" s="11" t="str">
        <f>VLOOKUP(G442,'Sheet 1 (2)'!$H$4:$S$536,12,FALSE)</f>
        <v/>
      </c>
      <c r="AC442" s="11" t="str">
        <f>IF(AA442&lt;&gt;"",AA442,AB442)</f>
        <v/>
      </c>
      <c r="AD442" s="11" t="s">
        <v>55</v>
      </c>
      <c r="AE442" s="11" t="str">
        <f>VLOOKUP(G442,'Sheet 1 (2)'!$H$4:$AF$536,25,FALSE)</f>
        <v/>
      </c>
      <c r="AF442" s="11" t="s">
        <v>367</v>
      </c>
      <c r="AG442" s="11" t="str">
        <f t="shared" si="55"/>
        <v/>
      </c>
      <c r="AH442" s="11" t="s">
        <v>55</v>
      </c>
      <c r="AI442" s="11" t="str">
        <f>VLOOKUP(G442,'Sheet 1 (2)'!$H$4:$AG$536,26,FALSE)</f>
        <v>NO</v>
      </c>
      <c r="AJ442" s="11" t="s">
        <v>52</v>
      </c>
      <c r="AK442" s="11" t="s">
        <v>55</v>
      </c>
      <c r="AL442" s="11" t="str">
        <f>VLOOKUP(G442,'Sheet 1 (2)'!$H$4:$AH$536,27,FALSE)</f>
        <v>Definir metodología y categoría de establecimiento</v>
      </c>
      <c r="AM442" s="11" t="str">
        <f>IF(AK442&lt;&gt;"",AK442,AL442)</f>
        <v>Definir metodología y categoría de establecimiento</v>
      </c>
      <c r="AN442" s="11">
        <v>1</v>
      </c>
      <c r="AO442" s="11">
        <f t="shared" si="53"/>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55"/>
        <v/>
      </c>
      <c r="AH443" s="11" t="s">
        <v>55</v>
      </c>
      <c r="AI443" s="11" t="str">
        <f>VLOOKUP(G443,'Sheet 1 (2)'!$H$4:$AG$536,26,FALSE)</f>
        <v>NO</v>
      </c>
      <c r="AJ443" s="14" t="s">
        <v>82</v>
      </c>
      <c r="AK443" s="13" t="s">
        <v>55</v>
      </c>
      <c r="AL443" s="13"/>
      <c r="AM443" s="11"/>
      <c r="AN443" s="11">
        <v>1</v>
      </c>
      <c r="AO443" s="11">
        <f t="shared" si="53"/>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55"/>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3"/>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55"/>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3"/>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IF(W446&lt;&gt;"",W446,X446)</f>
        <v/>
      </c>
      <c r="Z446" s="11" t="s">
        <v>2004</v>
      </c>
      <c r="AA446" s="11" t="s">
        <v>55</v>
      </c>
      <c r="AB446" s="11" t="str">
        <f>VLOOKUP(G446,'Sheet 1 (2)'!$H$4:$S$536,12,FALSE)</f>
        <v/>
      </c>
      <c r="AC446" s="14" t="s">
        <v>695</v>
      </c>
      <c r="AD446" s="11" t="s">
        <v>55</v>
      </c>
      <c r="AE446" s="11" t="str">
        <f>VLOOKUP(G446,'Sheet 1 (2)'!$H$4:$AF$536,25,FALSE)</f>
        <v/>
      </c>
      <c r="AF446" s="11" t="s">
        <v>87</v>
      </c>
      <c r="AG446" s="11" t="str">
        <f t="shared" si="55"/>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3"/>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IF(W447&lt;&gt;"",W447,X447)</f>
        <v/>
      </c>
      <c r="Z447" s="11" t="s">
        <v>3133</v>
      </c>
      <c r="AA447" s="11" t="s">
        <v>55</v>
      </c>
      <c r="AB447" s="11" t="str">
        <f>VLOOKUP(G447,'Sheet 1 (2)'!$H$4:$S$536,12,FALSE)</f>
        <v/>
      </c>
      <c r="AC447" s="14" t="s">
        <v>695</v>
      </c>
      <c r="AD447" s="11" t="s">
        <v>55</v>
      </c>
      <c r="AE447" s="11" t="str">
        <f>VLOOKUP(G447,'Sheet 1 (2)'!$H$4:$AF$536,25,FALSE)</f>
        <v/>
      </c>
      <c r="AF447" s="11" t="s">
        <v>2365</v>
      </c>
      <c r="AG447" s="11" t="str">
        <f t="shared" si="55"/>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3"/>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IF(W448&lt;&gt;"",W448,X448)</f>
        <v/>
      </c>
      <c r="Z448" s="11" t="s">
        <v>2021</v>
      </c>
      <c r="AA448" s="11" t="s">
        <v>55</v>
      </c>
      <c r="AB448" s="11" t="str">
        <f>VLOOKUP(G448,'Sheet 1 (2)'!$H$4:$S$536,12,FALSE)</f>
        <v/>
      </c>
      <c r="AC448" s="14" t="s">
        <v>695</v>
      </c>
      <c r="AD448" s="11" t="s">
        <v>55</v>
      </c>
      <c r="AE448" s="11" t="str">
        <f>VLOOKUP(G448,'Sheet 1 (2)'!$H$4:$AF$536,25,FALSE)</f>
        <v/>
      </c>
      <c r="AF448" s="11" t="s">
        <v>87</v>
      </c>
      <c r="AG448" s="11" t="str">
        <f t="shared" si="55"/>
        <v/>
      </c>
      <c r="AH448" s="11" t="s">
        <v>55</v>
      </c>
      <c r="AI448" s="11" t="str">
        <f>VLOOKUP(G448,'Sheet 1 (2)'!$H$4:$AG$536,26,FALSE)</f>
        <v>NO</v>
      </c>
      <c r="AJ448" s="14" t="s">
        <v>82</v>
      </c>
      <c r="AK448" s="13" t="s">
        <v>55</v>
      </c>
      <c r="AL448" s="13"/>
      <c r="AM448" s="11"/>
      <c r="AN448" s="11">
        <v>1</v>
      </c>
      <c r="AO448" s="11">
        <f t="shared" si="53"/>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3"/>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56">IF(AD450&lt;&gt;"",AD450,AE450)</f>
        <v/>
      </c>
      <c r="AH450" s="11" t="s">
        <v>55</v>
      </c>
      <c r="AI450" s="11" t="str">
        <f>VLOOKUP(G450,'Sheet 1 (2)'!$H$4:$AG$536,26,FALSE)</f>
        <v>NO</v>
      </c>
      <c r="AJ450" s="14" t="s">
        <v>82</v>
      </c>
      <c r="AK450" s="13" t="s">
        <v>55</v>
      </c>
      <c r="AL450" s="13"/>
      <c r="AM450" s="11">
        <f>IF(AK450&lt;&gt;"",AK450,AL450)</f>
        <v>0</v>
      </c>
      <c r="AN450" s="11">
        <v>1</v>
      </c>
      <c r="AO450" s="11">
        <f t="shared" ref="AO450:AO513" si="57">+IF(AJ450="SI",1,0)</f>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IF(W451&lt;&gt;"",W451,X451)</f>
        <v/>
      </c>
      <c r="Z451" s="11" t="s">
        <v>2049</v>
      </c>
      <c r="AA451" s="11" t="s">
        <v>55</v>
      </c>
      <c r="AB451" s="11" t="str">
        <f>VLOOKUP(G451,'Sheet 1 (2)'!$H$4:$S$536,12,FALSE)</f>
        <v/>
      </c>
      <c r="AC451" s="14" t="s">
        <v>695</v>
      </c>
      <c r="AD451" s="11" t="s">
        <v>55</v>
      </c>
      <c r="AE451" s="11" t="str">
        <f>VLOOKUP(G451,'Sheet 1 (2)'!$H$4:$AF$536,25,FALSE)</f>
        <v/>
      </c>
      <c r="AF451" s="11" t="s">
        <v>87</v>
      </c>
      <c r="AG451" s="11" t="str">
        <f t="shared" si="56"/>
        <v/>
      </c>
      <c r="AH451" s="11" t="s">
        <v>55</v>
      </c>
      <c r="AI451" s="11" t="str">
        <f>VLOOKUP(G451,'Sheet 1 (2)'!$H$4:$AG$536,26,FALSE)</f>
        <v>NO</v>
      </c>
      <c r="AJ451" s="14" t="s">
        <v>82</v>
      </c>
      <c r="AK451" s="13" t="s">
        <v>55</v>
      </c>
      <c r="AL451" s="13"/>
      <c r="AM451" s="11">
        <f>IF(AK451&lt;&gt;"",AK451,AL451)</f>
        <v>0</v>
      </c>
      <c r="AN451" s="11">
        <v>1</v>
      </c>
      <c r="AO451" s="11">
        <f t="shared" si="57"/>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IF(W452&lt;&gt;"",W452,X452)</f>
        <v/>
      </c>
      <c r="Z452" s="11" t="s">
        <v>2056</v>
      </c>
      <c r="AA452" s="11" t="s">
        <v>55</v>
      </c>
      <c r="AB452" s="11" t="str">
        <f>VLOOKUP(G452,'Sheet 1 (2)'!$H$4:$S$536,12,FALSE)</f>
        <v/>
      </c>
      <c r="AC452" s="14" t="s">
        <v>695</v>
      </c>
      <c r="AD452" s="11" t="s">
        <v>55</v>
      </c>
      <c r="AE452" s="11" t="str">
        <f>VLOOKUP(G452,'Sheet 1 (2)'!$H$4:$AF$536,25,FALSE)</f>
        <v/>
      </c>
      <c r="AF452" s="11" t="s">
        <v>87</v>
      </c>
      <c r="AG452" s="11" t="str">
        <f t="shared" si="56"/>
        <v/>
      </c>
      <c r="AH452" s="11" t="s">
        <v>55</v>
      </c>
      <c r="AI452" s="11" t="str">
        <f>VLOOKUP(G452,'Sheet 1 (2)'!$H$4:$AG$536,26,FALSE)</f>
        <v>NO</v>
      </c>
      <c r="AJ452" s="14" t="s">
        <v>82</v>
      </c>
      <c r="AK452" s="13" t="s">
        <v>55</v>
      </c>
      <c r="AL452" s="13"/>
      <c r="AM452" s="11">
        <f>IF(AK452&lt;&gt;"",AK452,AL452)</f>
        <v>0</v>
      </c>
      <c r="AN452" s="11">
        <v>1</v>
      </c>
      <c r="AO452" s="11">
        <f t="shared" si="57"/>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IF(W453&lt;&gt;"",W453,X453)</f>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56"/>
        <v/>
      </c>
      <c r="AH453" s="11" t="s">
        <v>55</v>
      </c>
      <c r="AI453" s="11" t="str">
        <f>VLOOKUP(G453,'Sheet 1 (2)'!$H$4:$AG$536,26,FALSE)</f>
        <v>SI</v>
      </c>
      <c r="AJ453" s="11" t="s">
        <v>82</v>
      </c>
      <c r="AK453" s="13" t="s">
        <v>55</v>
      </c>
      <c r="AL453" s="13" t="str">
        <f>VLOOKUP(G453,'Sheet 1 (2)'!$H$4:$AH$536,27,FALSE)</f>
        <v/>
      </c>
      <c r="AM453" s="11" t="str">
        <f>IF(AK453&lt;&gt;"",AK453,AL453)</f>
        <v/>
      </c>
      <c r="AN453" s="11">
        <v>1</v>
      </c>
      <c r="AO453" s="11">
        <f t="shared" si="57"/>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56"/>
        <v/>
      </c>
      <c r="AH454" s="11" t="s">
        <v>55</v>
      </c>
      <c r="AI454" s="11" t="str">
        <f>VLOOKUP(G454,'Sheet 1 (2)'!$H$4:$AG$536,26,FALSE)</f>
        <v>SI</v>
      </c>
      <c r="AJ454" s="11" t="s">
        <v>82</v>
      </c>
      <c r="AK454" s="13" t="s">
        <v>55</v>
      </c>
      <c r="AL454" s="13" t="str">
        <f>VLOOKUP(G454,'Sheet 1 (2)'!$H$4:$AH$536,27,FALSE)</f>
        <v/>
      </c>
      <c r="AM454" s="26"/>
      <c r="AN454" s="11">
        <v>1</v>
      </c>
      <c r="AO454" s="11">
        <f t="shared" si="57"/>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56"/>
        <v/>
      </c>
      <c r="AH455" s="11" t="s">
        <v>55</v>
      </c>
      <c r="AI455" s="11" t="str">
        <f>VLOOKUP(G455,'Sheet 1 (2)'!$H$4:$AG$536,26,FALSE)</f>
        <v>SI</v>
      </c>
      <c r="AJ455" s="11" t="s">
        <v>82</v>
      </c>
      <c r="AK455" s="13" t="s">
        <v>55</v>
      </c>
      <c r="AL455" s="13" t="str">
        <f>VLOOKUP(G455,'Sheet 1 (2)'!$H$4:$AH$536,27,FALSE)</f>
        <v/>
      </c>
      <c r="AM455" s="26"/>
      <c r="AN455" s="11">
        <v>1</v>
      </c>
      <c r="AO455" s="11">
        <f t="shared" si="57"/>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56"/>
        <v/>
      </c>
      <c r="AH456" s="11" t="s">
        <v>55</v>
      </c>
      <c r="AI456" s="11" t="str">
        <f>VLOOKUP(G456,'Sheet 1 (2)'!$H$4:$AG$536,26,FALSE)</f>
        <v>SI</v>
      </c>
      <c r="AJ456" s="11" t="s">
        <v>82</v>
      </c>
      <c r="AK456" s="13" t="s">
        <v>55</v>
      </c>
      <c r="AL456" s="13" t="str">
        <f>VLOOKUP(G456,'Sheet 1 (2)'!$H$4:$AH$536,27,FALSE)</f>
        <v/>
      </c>
      <c r="AM456" s="14"/>
      <c r="AN456" s="11">
        <v>1</v>
      </c>
      <c r="AO456" s="11">
        <f t="shared" si="57"/>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56"/>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7"/>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56"/>
        <v/>
      </c>
      <c r="AH458" s="11" t="s">
        <v>55</v>
      </c>
      <c r="AI458" s="11" t="str">
        <f>VLOOKUP(G458,'Sheet 1 (2)'!$H$4:$AG$536,26,FALSE)</f>
        <v>SI</v>
      </c>
      <c r="AJ458" s="11" t="s">
        <v>82</v>
      </c>
      <c r="AK458" s="13" t="s">
        <v>55</v>
      </c>
      <c r="AL458" s="13" t="str">
        <f>VLOOKUP(G458,'Sheet 1 (2)'!$H$4:$AH$536,27,FALSE)</f>
        <v/>
      </c>
      <c r="AM458" s="26"/>
      <c r="AN458" s="11">
        <v>1</v>
      </c>
      <c r="AO458" s="11">
        <f t="shared" si="57"/>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56"/>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7"/>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56"/>
        <v/>
      </c>
      <c r="AH460" s="11" t="s">
        <v>55</v>
      </c>
      <c r="AI460" s="11" t="str">
        <f>VLOOKUP(G460,'Sheet 1 (2)'!$H$4:$AG$536,26,FALSE)</f>
        <v>SI</v>
      </c>
      <c r="AJ460" s="11" t="s">
        <v>82</v>
      </c>
      <c r="AK460" s="13" t="s">
        <v>55</v>
      </c>
      <c r="AL460" s="13" t="str">
        <f>VLOOKUP(G460,'Sheet 1 (2)'!$H$4:$AH$536,27,FALSE)</f>
        <v/>
      </c>
      <c r="AM460" s="14"/>
      <c r="AN460" s="11">
        <v>1</v>
      </c>
      <c r="AO460" s="11">
        <f t="shared" si="57"/>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56"/>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7"/>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56"/>
        <v/>
      </c>
      <c r="AH462" s="11" t="s">
        <v>55</v>
      </c>
      <c r="AI462" s="11" t="str">
        <f>VLOOKUP(G462,'Sheet 1 (2)'!$H$4:$AG$536,26,FALSE)</f>
        <v>SI</v>
      </c>
      <c r="AJ462" s="11" t="s">
        <v>82</v>
      </c>
      <c r="AK462" s="13" t="s">
        <v>55</v>
      </c>
      <c r="AL462" s="13" t="str">
        <f>VLOOKUP(G462,'Sheet 1 (2)'!$H$4:$AH$536,27,FALSE)</f>
        <v/>
      </c>
      <c r="AM462" s="14"/>
      <c r="AN462" s="11">
        <v>1</v>
      </c>
      <c r="AO462" s="11">
        <f t="shared" si="57"/>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56"/>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7"/>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56"/>
        <v/>
      </c>
      <c r="AH464" s="11" t="s">
        <v>55</v>
      </c>
      <c r="AI464" s="11" t="str">
        <f>VLOOKUP(G464,'Sheet 1 (2)'!$H$4:$AG$536,26,FALSE)</f>
        <v>SI</v>
      </c>
      <c r="AJ464" s="11" t="s">
        <v>82</v>
      </c>
      <c r="AK464" s="13" t="s">
        <v>55</v>
      </c>
      <c r="AL464" s="13" t="str">
        <f>VLOOKUP(G464,'Sheet 1 (2)'!$H$4:$AH$536,27,FALSE)</f>
        <v/>
      </c>
      <c r="AM464" s="14"/>
      <c r="AN464" s="11">
        <v>1</v>
      </c>
      <c r="AO464" s="11">
        <f t="shared" si="57"/>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56"/>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7"/>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56"/>
        <v/>
      </c>
      <c r="AH466" s="11" t="s">
        <v>55</v>
      </c>
      <c r="AI466" s="11" t="str">
        <f>VLOOKUP(G466,'Sheet 1 (2)'!$H$4:$AG$536,26,FALSE)</f>
        <v>SI</v>
      </c>
      <c r="AJ466" s="11" t="s">
        <v>82</v>
      </c>
      <c r="AK466" s="13" t="s">
        <v>55</v>
      </c>
      <c r="AL466" s="13" t="str">
        <f>VLOOKUP(G466,'Sheet 1 (2)'!$H$4:$AH$536,27,FALSE)</f>
        <v/>
      </c>
      <c r="AM466" s="14"/>
      <c r="AN466" s="11">
        <v>1</v>
      </c>
      <c r="AO466" s="11">
        <f t="shared" si="57"/>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56"/>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7"/>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56"/>
        <v/>
      </c>
      <c r="AH468" s="11" t="s">
        <v>55</v>
      </c>
      <c r="AI468" s="11" t="str">
        <f>VLOOKUP(G468,'Sheet 1 (2)'!$H$4:$AG$536,26,FALSE)</f>
        <v>SI</v>
      </c>
      <c r="AJ468" s="11" t="s">
        <v>82</v>
      </c>
      <c r="AK468" s="13" t="s">
        <v>55</v>
      </c>
      <c r="AL468" s="13" t="str">
        <f>VLOOKUP(G468,'Sheet 1 (2)'!$H$4:$AH$536,27,FALSE)</f>
        <v/>
      </c>
      <c r="AM468" s="14"/>
      <c r="AN468" s="11">
        <v>1</v>
      </c>
      <c r="AO468" s="11">
        <f t="shared" si="57"/>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56"/>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7"/>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56"/>
        <v/>
      </c>
      <c r="AH470" s="11" t="s">
        <v>55</v>
      </c>
      <c r="AI470" s="11" t="str">
        <f>VLOOKUP(G470,'Sheet 1 (2)'!$H$4:$AG$536,26,FALSE)</f>
        <v>SI</v>
      </c>
      <c r="AJ470" s="11" t="s">
        <v>82</v>
      </c>
      <c r="AK470" s="13" t="s">
        <v>55</v>
      </c>
      <c r="AL470" s="13" t="str">
        <f>VLOOKUP(G470,'Sheet 1 (2)'!$H$4:$AH$536,27,FALSE)</f>
        <v/>
      </c>
      <c r="AM470" s="14"/>
      <c r="AN470" s="11">
        <v>1</v>
      </c>
      <c r="AO470" s="11">
        <f t="shared" si="57"/>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56"/>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7"/>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56"/>
        <v/>
      </c>
      <c r="AH472" s="11" t="s">
        <v>55</v>
      </c>
      <c r="AI472" s="11" t="str">
        <f>VLOOKUP(G472,'Sheet 1 (2)'!$H$4:$AG$536,26,FALSE)</f>
        <v>SI</v>
      </c>
      <c r="AJ472" s="11" t="s">
        <v>82</v>
      </c>
      <c r="AK472" s="13" t="s">
        <v>55</v>
      </c>
      <c r="AL472" s="13" t="str">
        <f>VLOOKUP(G472,'Sheet 1 (2)'!$H$4:$AH$536,27,FALSE)</f>
        <v/>
      </c>
      <c r="AM472" s="14"/>
      <c r="AN472" s="11">
        <v>1</v>
      </c>
      <c r="AO472" s="11">
        <f t="shared" si="57"/>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56"/>
        <v/>
      </c>
      <c r="AH473" s="11" t="s">
        <v>55</v>
      </c>
      <c r="AI473" s="11" t="str">
        <f>VLOOKUP(G473,'Sheet 1 (2)'!$H$4:$AG$536,26,FALSE)</f>
        <v>SI</v>
      </c>
      <c r="AJ473" s="11" t="s">
        <v>82</v>
      </c>
      <c r="AK473" s="13" t="s">
        <v>55</v>
      </c>
      <c r="AL473" s="13" t="str">
        <f>VLOOKUP(G473,'Sheet 1 (2)'!$H$4:$AH$536,27,FALSE)</f>
        <v/>
      </c>
      <c r="AM473" s="11" t="str">
        <f>IF(AK473&lt;&gt;"",AK473,AL473)</f>
        <v/>
      </c>
      <c r="AN473" s="11">
        <v>1</v>
      </c>
      <c r="AO473" s="11">
        <f t="shared" si="57"/>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56"/>
        <v/>
      </c>
      <c r="AH474" s="11" t="s">
        <v>55</v>
      </c>
      <c r="AI474" s="11" t="str">
        <f>VLOOKUP(G474,'Sheet 1 (2)'!$H$4:$AG$536,26,FALSE)</f>
        <v>SI</v>
      </c>
      <c r="AJ474" s="11" t="s">
        <v>82</v>
      </c>
      <c r="AK474" s="13" t="s">
        <v>55</v>
      </c>
      <c r="AL474" s="13" t="str">
        <f>VLOOKUP(G474,'Sheet 1 (2)'!$H$4:$AH$536,27,FALSE)</f>
        <v/>
      </c>
      <c r="AM474" s="11" t="str">
        <f>IF(AK474&lt;&gt;"",AK474,AL474)</f>
        <v/>
      </c>
      <c r="AN474" s="11">
        <v>1</v>
      </c>
      <c r="AO474" s="11">
        <f t="shared" si="57"/>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56"/>
        <v/>
      </c>
      <c r="AH475" s="11" t="s">
        <v>55</v>
      </c>
      <c r="AI475" s="11" t="str">
        <f>VLOOKUP(G475,'Sheet 1 (2)'!$H$4:$AG$536,26,FALSE)</f>
        <v>SI</v>
      </c>
      <c r="AJ475" s="11" t="s">
        <v>82</v>
      </c>
      <c r="AK475" s="13" t="s">
        <v>55</v>
      </c>
      <c r="AL475" s="13" t="str">
        <f>VLOOKUP(G475,'Sheet 1 (2)'!$H$4:$AH$536,27,FALSE)</f>
        <v/>
      </c>
      <c r="AM475" s="11" t="str">
        <f>IF(AK475&lt;&gt;"",AK475,AL475)</f>
        <v/>
      </c>
      <c r="AN475" s="11">
        <v>1</v>
      </c>
      <c r="AO475" s="11">
        <f t="shared" si="57"/>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58">IF(W476&lt;&gt;"",W476,X476)</f>
        <v/>
      </c>
      <c r="Z476" s="11"/>
      <c r="AA476" s="11" t="s">
        <v>55</v>
      </c>
      <c r="AB476" s="11" t="str">
        <f>VLOOKUP(G476,'Sheet 1 (2)'!$H$4:$S$536,12,FALSE)</f>
        <v/>
      </c>
      <c r="AC476" s="108" t="s">
        <v>3298</v>
      </c>
      <c r="AD476" s="11" t="s">
        <v>55</v>
      </c>
      <c r="AE476" s="11" t="str">
        <f>VLOOKUP(G476,'Sheet 1 (2)'!$H$4:$AF$536,25,FALSE)</f>
        <v/>
      </c>
      <c r="AF476" s="11" t="s">
        <v>87</v>
      </c>
      <c r="AG476" s="11" t="str">
        <f t="shared" si="56"/>
        <v/>
      </c>
      <c r="AH476" s="11" t="s">
        <v>55</v>
      </c>
      <c r="AI476" s="11" t="str">
        <f>VLOOKUP(G476,'Sheet 1 (2)'!$H$4:$AG$536,26,FALSE)</f>
        <v>SI</v>
      </c>
      <c r="AJ476" s="14" t="s">
        <v>52</v>
      </c>
      <c r="AK476" s="13" t="s">
        <v>55</v>
      </c>
      <c r="AL476" s="13" t="str">
        <f>VLOOKUP(G476,'Sheet 1 (2)'!$H$4:$AH$536,27,FALSE)</f>
        <v/>
      </c>
      <c r="AM476" s="14"/>
      <c r="AN476" s="11">
        <v>1</v>
      </c>
      <c r="AO476" s="11">
        <f t="shared" si="57"/>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60">IF(S477&lt;&gt;"",S477,T477)</f>
        <v/>
      </c>
      <c r="V477" s="11" t="s">
        <v>2945</v>
      </c>
      <c r="W477" s="11" t="s">
        <v>55</v>
      </c>
      <c r="X477" s="11" t="str">
        <f>VLOOKUP(G477,'Sheet 1 (2)'!$H$4:$Q$536,10,FALSE)</f>
        <v/>
      </c>
      <c r="Y477" s="11" t="str">
        <f t="shared" si="58"/>
        <v/>
      </c>
      <c r="Z477" s="11"/>
      <c r="AA477" s="11" t="s">
        <v>55</v>
      </c>
      <c r="AB477" s="11" t="str">
        <f>VLOOKUP(G477,'Sheet 1 (2)'!$H$4:$S$536,12,FALSE)</f>
        <v/>
      </c>
      <c r="AC477" s="11" t="str">
        <f t="shared" ref="AC477:AC492" si="61">IF(AA477&lt;&gt;"",AA477,AB477)</f>
        <v/>
      </c>
      <c r="AD477" s="11" t="s">
        <v>55</v>
      </c>
      <c r="AE477" s="11" t="str">
        <f>VLOOKUP(G477,'Sheet 1 (2)'!$H$4:$AF$536,25,FALSE)</f>
        <v/>
      </c>
      <c r="AF477" s="11" t="s">
        <v>58</v>
      </c>
      <c r="AG477" s="11" t="str">
        <f t="shared" si="56"/>
        <v/>
      </c>
      <c r="AH477" s="11" t="s">
        <v>82</v>
      </c>
      <c r="AI477" s="11" t="str">
        <f>VLOOKUP(G477,'Sheet 1 (2)'!$H$4:$AG$536,26,FALSE)</f>
        <v/>
      </c>
      <c r="AJ477" s="14" t="s">
        <v>82</v>
      </c>
      <c r="AK477" s="11" t="s">
        <v>3300</v>
      </c>
      <c r="AL477" s="11" t="str">
        <f>VLOOKUP(G477,'Sheet 1 (2)'!$H$4:$AH$536,27,FALSE)</f>
        <v/>
      </c>
      <c r="AM477" s="11" t="str">
        <f t="shared" ref="AM477:AM492" si="62">IF(AK477&lt;&gt;"",AK477,AL477)</f>
        <v>LA BASE NO ESTÁ COMPLETA. FALTA Regiones que implementaran la Central de Regulación</v>
      </c>
      <c r="AN477" s="11">
        <v>1</v>
      </c>
      <c r="AO477" s="11">
        <f t="shared" si="57"/>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60"/>
        <v/>
      </c>
      <c r="V478" s="11" t="s">
        <v>2945</v>
      </c>
      <c r="W478" s="11" t="s">
        <v>55</v>
      </c>
      <c r="X478" s="11" t="str">
        <f>VLOOKUP(G478,'Sheet 1 (2)'!$H$4:$Q$536,10,FALSE)</f>
        <v/>
      </c>
      <c r="Y478" s="11" t="str">
        <f t="shared" si="58"/>
        <v/>
      </c>
      <c r="Z478" s="11"/>
      <c r="AA478" s="11" t="s">
        <v>55</v>
      </c>
      <c r="AB478" s="11" t="str">
        <f>VLOOKUP(G478,'Sheet 1 (2)'!$H$4:$S$536,12,FALSE)</f>
        <v/>
      </c>
      <c r="AC478" s="11" t="str">
        <f t="shared" si="61"/>
        <v/>
      </c>
      <c r="AD478" s="11" t="s">
        <v>55</v>
      </c>
      <c r="AE478" s="11" t="str">
        <f>VLOOKUP(G478,'Sheet 1 (2)'!$H$4:$AF$536,25,FALSE)</f>
        <v/>
      </c>
      <c r="AF478" s="11" t="s">
        <v>58</v>
      </c>
      <c r="AG478" s="11" t="str">
        <f t="shared" si="56"/>
        <v/>
      </c>
      <c r="AH478" s="11" t="s">
        <v>82</v>
      </c>
      <c r="AI478" s="11" t="str">
        <f>VLOOKUP(G478,'Sheet 1 (2)'!$H$4:$AG$536,26,FALSE)</f>
        <v/>
      </c>
      <c r="AJ478" s="14" t="s">
        <v>82</v>
      </c>
      <c r="AK478" s="11" t="s">
        <v>3300</v>
      </c>
      <c r="AL478" s="11" t="str">
        <f>VLOOKUP(G478,'Sheet 1 (2)'!$H$4:$AH$536,27,FALSE)</f>
        <v/>
      </c>
      <c r="AM478" s="11" t="str">
        <f t="shared" si="62"/>
        <v>LA BASE NO ESTÁ COMPLETA. FALTA Regiones que implementaran la Central de Regulación</v>
      </c>
      <c r="AN478" s="11">
        <v>1</v>
      </c>
      <c r="AO478" s="11">
        <f t="shared" si="57"/>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60"/>
        <v/>
      </c>
      <c r="V479" s="11" t="s">
        <v>2945</v>
      </c>
      <c r="W479" s="11" t="s">
        <v>55</v>
      </c>
      <c r="X479" s="11" t="str">
        <f>VLOOKUP(G479,'Sheet 1 (2)'!$H$4:$Q$536,10,FALSE)</f>
        <v/>
      </c>
      <c r="Y479" s="11" t="str">
        <f t="shared" si="58"/>
        <v/>
      </c>
      <c r="Z479" s="11"/>
      <c r="AA479" s="11" t="s">
        <v>55</v>
      </c>
      <c r="AB479" s="11" t="str">
        <f>VLOOKUP(G479,'Sheet 1 (2)'!$H$4:$S$536,12,FALSE)</f>
        <v/>
      </c>
      <c r="AC479" s="11" t="str">
        <f t="shared" si="61"/>
        <v/>
      </c>
      <c r="AD479" s="11" t="s">
        <v>55</v>
      </c>
      <c r="AE479" s="11" t="str">
        <f>VLOOKUP(G479,'Sheet 1 (2)'!$H$4:$AF$536,25,FALSE)</f>
        <v/>
      </c>
      <c r="AF479" s="11" t="s">
        <v>58</v>
      </c>
      <c r="AG479" s="11" t="str">
        <f t="shared" si="56"/>
        <v/>
      </c>
      <c r="AH479" s="11" t="s">
        <v>82</v>
      </c>
      <c r="AI479" s="11" t="str">
        <f>VLOOKUP(G479,'Sheet 1 (2)'!$H$4:$AG$536,26,FALSE)</f>
        <v/>
      </c>
      <c r="AJ479" s="14" t="s">
        <v>82</v>
      </c>
      <c r="AK479" s="11" t="s">
        <v>3300</v>
      </c>
      <c r="AL479" s="11" t="str">
        <f>VLOOKUP(G479,'Sheet 1 (2)'!$H$4:$AH$536,27,FALSE)</f>
        <v/>
      </c>
      <c r="AM479" s="11" t="str">
        <f t="shared" si="62"/>
        <v>LA BASE NO ESTÁ COMPLETA. FALTA Regiones que implementaran la Central de Regulación</v>
      </c>
      <c r="AN479" s="11">
        <v>1</v>
      </c>
      <c r="AO479" s="11">
        <f t="shared" si="57"/>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59"/>
        <v>Programar el 100% de las atenciones registradas como prioridad III y IV en los registros administrativos.</v>
      </c>
      <c r="Q480" s="11"/>
      <c r="R480" s="11" t="s">
        <v>2958</v>
      </c>
      <c r="S480" s="11" t="s">
        <v>3304</v>
      </c>
      <c r="T480" s="11" t="str">
        <f>VLOOKUP(G480,'Sheet 1 (2)'!$H$4:$O$536,8,FALSE)</f>
        <v/>
      </c>
      <c r="U480" s="11" t="str">
        <f t="shared" si="60"/>
        <v xml:space="preserve">
Registro adminitrativos propios de la IPRESS.</v>
      </c>
      <c r="V480" s="11" t="s">
        <v>433</v>
      </c>
      <c r="W480" s="11" t="s">
        <v>55</v>
      </c>
      <c r="X480" s="11" t="str">
        <f>VLOOKUP(G480,'Sheet 1 (2)'!$H$4:$Q$536,10,FALSE)</f>
        <v/>
      </c>
      <c r="Y480" s="11" t="str">
        <f t="shared" si="58"/>
        <v/>
      </c>
      <c r="Z480" s="11"/>
      <c r="AA480" s="11" t="s">
        <v>55</v>
      </c>
      <c r="AB480" s="11" t="str">
        <f>VLOOKUP(G480,'Sheet 1 (2)'!$H$4:$S$536,12,FALSE)</f>
        <v/>
      </c>
      <c r="AC480" s="11" t="str">
        <f t="shared" si="61"/>
        <v/>
      </c>
      <c r="AD480" s="11" t="s">
        <v>55</v>
      </c>
      <c r="AE480" s="11" t="str">
        <f>VLOOKUP(G480,'Sheet 1 (2)'!$H$4:$AF$536,25,FALSE)</f>
        <v/>
      </c>
      <c r="AF480" s="11" t="s">
        <v>187</v>
      </c>
      <c r="AG480" s="11" t="str">
        <f t="shared" si="56"/>
        <v/>
      </c>
      <c r="AH480" s="11" t="s">
        <v>52</v>
      </c>
      <c r="AI480" s="11" t="str">
        <f>VLOOKUP(G480,'Sheet 1 (2)'!$H$4:$AG$536,26,FALSE)</f>
        <v/>
      </c>
      <c r="AJ480" s="11" t="s">
        <v>52</v>
      </c>
      <c r="AK480" s="13" t="s">
        <v>3305</v>
      </c>
      <c r="AL480" s="13" t="str">
        <f>VLOOKUP(G480,'Sheet 1 (2)'!$H$4:$AH$536,27,FALSE)</f>
        <v/>
      </c>
      <c r="AM480" s="11" t="str">
        <f t="shared" si="62"/>
        <v>A LA ESPERA BASE SIS. FALTA VARIABLE TRIAJE.</v>
      </c>
      <c r="AN480" s="11">
        <v>1</v>
      </c>
      <c r="AO480" s="11">
        <f t="shared" si="57"/>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59"/>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60"/>
        <v/>
      </c>
      <c r="V481" s="11"/>
      <c r="W481" s="11" t="s">
        <v>55</v>
      </c>
      <c r="X481" s="11" t="str">
        <f>VLOOKUP(G481,'Sheet 1 (2)'!$H$4:$Q$536,10,FALSE)</f>
        <v/>
      </c>
      <c r="Y481" s="11" t="str">
        <f t="shared" si="58"/>
        <v/>
      </c>
      <c r="Z481" s="11"/>
      <c r="AA481" s="11" t="s">
        <v>55</v>
      </c>
      <c r="AB481" s="11" t="str">
        <f>VLOOKUP(G481,'Sheet 1 (2)'!$H$4:$S$536,12,FALSE)</f>
        <v/>
      </c>
      <c r="AC481" s="11" t="str">
        <f t="shared" si="61"/>
        <v/>
      </c>
      <c r="AD481" s="11" t="s">
        <v>55</v>
      </c>
      <c r="AE481" s="11" t="str">
        <f>VLOOKUP(G481,'Sheet 1 (2)'!$H$4:$AF$536,25,FALSE)</f>
        <v/>
      </c>
      <c r="AF481" s="11" t="s">
        <v>1762</v>
      </c>
      <c r="AG481" s="11" t="str">
        <f t="shared" si="56"/>
        <v/>
      </c>
      <c r="AH481" s="11" t="s">
        <v>82</v>
      </c>
      <c r="AI481" s="11" t="str">
        <f>VLOOKUP(G481,'Sheet 1 (2)'!$H$4:$AG$536,26,FALSE)</f>
        <v/>
      </c>
      <c r="AJ481" s="14" t="s">
        <v>52</v>
      </c>
      <c r="AK481" s="13" t="s">
        <v>3307</v>
      </c>
      <c r="AL481" s="13" t="str">
        <f>VLOOKUP(G481,'Sheet 1 (2)'!$H$4:$AH$536,27,FALSE)</f>
        <v/>
      </c>
      <c r="AM481" s="11" t="str">
        <f t="shared" si="62"/>
        <v>LA BASE NO ESTÁ COMPLETA. FALTA Regiones que implementaran los Módulos de Atención Ambulantoria</v>
      </c>
      <c r="AN481" s="11">
        <v>1</v>
      </c>
      <c r="AO481" s="11">
        <f t="shared" si="57"/>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59"/>
        <v xml:space="preserve">Programar el 100% de referencias coordinadas realizadas el año anterior.
</v>
      </c>
      <c r="Q482" s="11"/>
      <c r="R482" s="11" t="s">
        <v>2971</v>
      </c>
      <c r="S482" s="11" t="s">
        <v>3309</v>
      </c>
      <c r="T482" s="11" t="str">
        <f>VLOOKUP(G482,'Sheet 1 (2)'!$H$4:$O$536,8,FALSE)</f>
        <v/>
      </c>
      <c r="U482" s="11" t="str">
        <f t="shared" si="60"/>
        <v>Registro de las DIRESAS, GERESAS y unidades de referencias de redes, hospitales e institutos. (registros administrativos)</v>
      </c>
      <c r="V482" s="11" t="s">
        <v>2972</v>
      </c>
      <c r="W482" s="11" t="s">
        <v>55</v>
      </c>
      <c r="X482" s="11" t="str">
        <f>VLOOKUP(G482,'Sheet 1 (2)'!$H$4:$Q$536,10,FALSE)</f>
        <v/>
      </c>
      <c r="Y482" s="11" t="str">
        <f t="shared" si="58"/>
        <v/>
      </c>
      <c r="Z482" s="11"/>
      <c r="AA482" s="11" t="s">
        <v>55</v>
      </c>
      <c r="AB482" s="11" t="str">
        <f>VLOOKUP(G482,'Sheet 1 (2)'!$H$4:$S$536,12,FALSE)</f>
        <v/>
      </c>
      <c r="AC482" s="11" t="str">
        <f t="shared" si="61"/>
        <v/>
      </c>
      <c r="AD482" s="11" t="s">
        <v>55</v>
      </c>
      <c r="AE482" s="11" t="str">
        <f>VLOOKUP(G482,'Sheet 1 (2)'!$H$4:$AF$536,25,FALSE)</f>
        <v/>
      </c>
      <c r="AF482" s="11" t="s">
        <v>2810</v>
      </c>
      <c r="AG482" s="11" t="str">
        <f t="shared" si="56"/>
        <v/>
      </c>
      <c r="AH482" s="11" t="s">
        <v>3310</v>
      </c>
      <c r="AI482" s="11" t="str">
        <f>VLOOKUP(G482,'Sheet 1 (2)'!$H$4:$AG$536,26,FALSE)</f>
        <v/>
      </c>
      <c r="AJ482" s="11" t="s">
        <v>52</v>
      </c>
      <c r="AK482" s="11" t="s">
        <v>3311</v>
      </c>
      <c r="AL482" s="11" t="str">
        <f>VLOOKUP(G482,'Sheet 1 (2)'!$H$4:$AH$536,27,FALSE)</f>
        <v/>
      </c>
      <c r="AM482" s="11" t="str">
        <f t="shared" si="62"/>
        <v>NO HAY VARIABLE REFERENCIA EN CENTRAL DE REGULACIÓN.</v>
      </c>
      <c r="AN482" s="11">
        <v>1</v>
      </c>
      <c r="AO482" s="11">
        <f t="shared" si="57"/>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60"/>
        <v/>
      </c>
      <c r="V483" s="11" t="s">
        <v>2945</v>
      </c>
      <c r="W483" s="11" t="s">
        <v>55</v>
      </c>
      <c r="X483" s="11" t="str">
        <f>VLOOKUP(G483,'Sheet 1 (2)'!$H$4:$Q$536,10,FALSE)</f>
        <v/>
      </c>
      <c r="Y483" s="11" t="str">
        <f t="shared" si="58"/>
        <v/>
      </c>
      <c r="Z483" s="11"/>
      <c r="AA483" s="11" t="s">
        <v>55</v>
      </c>
      <c r="AB483" s="11" t="str">
        <f>VLOOKUP(G483,'Sheet 1 (2)'!$H$4:$S$536,12,FALSE)</f>
        <v/>
      </c>
      <c r="AC483" s="11" t="str">
        <f t="shared" si="61"/>
        <v/>
      </c>
      <c r="AD483" s="11" t="s">
        <v>55</v>
      </c>
      <c r="AE483" s="11" t="str">
        <f>VLOOKUP(G483,'Sheet 1 (2)'!$H$4:$AF$536,25,FALSE)</f>
        <v/>
      </c>
      <c r="AF483" s="11" t="s">
        <v>3314</v>
      </c>
      <c r="AG483" s="11" t="str">
        <f t="shared" si="56"/>
        <v/>
      </c>
      <c r="AH483" s="11" t="s">
        <v>52</v>
      </c>
      <c r="AI483" s="11" t="str">
        <f>VLOOKUP(G483,'Sheet 1 (2)'!$H$4:$AG$536,26,FALSE)</f>
        <v/>
      </c>
      <c r="AJ483" s="11" t="s">
        <v>52</v>
      </c>
      <c r="AK483" s="65" t="s">
        <v>3315</v>
      </c>
      <c r="AL483" s="13" t="str">
        <f>VLOOKUP(G483,'Sheet 1 (2)'!$H$4:$AH$536,27,FALSE)</f>
        <v/>
      </c>
      <c r="AM483" s="11" t="str">
        <f t="shared" si="62"/>
        <v>Se necesita que completen el Cósigo de EESS en las bases APH.</v>
      </c>
      <c r="AN483" s="11">
        <v>1</v>
      </c>
      <c r="AO483" s="11">
        <f t="shared" si="57"/>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59"/>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60"/>
        <v>Registros de actores sociales</v>
      </c>
      <c r="V484" s="11"/>
      <c r="W484" s="11" t="s">
        <v>55</v>
      </c>
      <c r="X484" s="11" t="str">
        <f>VLOOKUP(G484,'Sheet 1 (2)'!$H$4:$Q$536,10,FALSE)</f>
        <v/>
      </c>
      <c r="Y484" s="11" t="str">
        <f t="shared" si="58"/>
        <v/>
      </c>
      <c r="Z484" s="11" t="s">
        <v>3097</v>
      </c>
      <c r="AA484" s="11" t="s">
        <v>55</v>
      </c>
      <c r="AB484" s="11" t="str">
        <f>VLOOKUP(G484,'Sheet 1 (2)'!$H$4:$S$536,12,FALSE)</f>
        <v/>
      </c>
      <c r="AC484" s="11" t="str">
        <f t="shared" si="61"/>
        <v/>
      </c>
      <c r="AD484" s="11" t="s">
        <v>55</v>
      </c>
      <c r="AE484" s="11" t="str">
        <f>VLOOKUP(G484,'Sheet 1 (2)'!$H$4:$AF$536,25,FALSE)</f>
        <v/>
      </c>
      <c r="AF484" s="11" t="s">
        <v>3320</v>
      </c>
      <c r="AG484" s="11" t="str">
        <f t="shared" si="56"/>
        <v/>
      </c>
      <c r="AH484" s="11" t="s">
        <v>52</v>
      </c>
      <c r="AI484" s="11" t="str">
        <f>VLOOKUP(G484,'Sheet 1 (2)'!$H$4:$AG$536,26,FALSE)</f>
        <v/>
      </c>
      <c r="AJ484" s="11" t="s">
        <v>52</v>
      </c>
      <c r="AK484" s="11" t="s">
        <v>3321</v>
      </c>
      <c r="AL484" s="11" t="str">
        <f>VLOOKUP(G484,'Sheet 1 (2)'!$H$4:$AH$536,27,FALSE)</f>
        <v/>
      </c>
      <c r="AM484" s="11" t="str">
        <f t="shared" si="62"/>
        <v>NO SE TIENE BASE DE DATOS</v>
      </c>
      <c r="AN484" s="11">
        <v>1</v>
      </c>
      <c r="AO484" s="11">
        <f t="shared" si="57"/>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59"/>
        <v/>
      </c>
      <c r="Q485" s="11"/>
      <c r="R485" s="11" t="s">
        <v>2971</v>
      </c>
      <c r="S485" s="11" t="s">
        <v>3309</v>
      </c>
      <c r="T485" s="11" t="str">
        <f>VLOOKUP(G485,'Sheet 1 (2)'!$H$4:$O$536,8,FALSE)</f>
        <v/>
      </c>
      <c r="U485" s="11" t="str">
        <f t="shared" si="60"/>
        <v>Registro de las DIRESAS, GERESAS y unidades de referencias de redes, hospitales e institutos. (registros administrativos)</v>
      </c>
      <c r="V485" s="11" t="s">
        <v>2972</v>
      </c>
      <c r="W485" s="11" t="s">
        <v>55</v>
      </c>
      <c r="X485" s="11" t="str">
        <f>VLOOKUP(G485,'Sheet 1 (2)'!$H$4:$Q$536,10,FALSE)</f>
        <v/>
      </c>
      <c r="Y485" s="11" t="str">
        <f t="shared" si="58"/>
        <v/>
      </c>
      <c r="Z485" s="11" t="s">
        <v>3097</v>
      </c>
      <c r="AA485" s="11" t="s">
        <v>55</v>
      </c>
      <c r="AB485" s="11" t="str">
        <f>VLOOKUP(G485,'Sheet 1 (2)'!$H$4:$S$536,12,FALSE)</f>
        <v/>
      </c>
      <c r="AC485" s="11" t="str">
        <f t="shared" si="61"/>
        <v/>
      </c>
      <c r="AD485" s="11" t="s">
        <v>55</v>
      </c>
      <c r="AE485" s="11" t="str">
        <f>VLOOKUP(G485,'Sheet 1 (2)'!$H$4:$AF$536,25,FALSE)</f>
        <v/>
      </c>
      <c r="AF485" s="11" t="s">
        <v>327</v>
      </c>
      <c r="AG485" s="11" t="str">
        <f t="shared" si="56"/>
        <v/>
      </c>
      <c r="AH485" s="11" t="s">
        <v>52</v>
      </c>
      <c r="AI485" s="11" t="str">
        <f>VLOOKUP(G485,'Sheet 1 (2)'!$H$4:$AG$536,26,FALSE)</f>
        <v/>
      </c>
      <c r="AJ485" s="11" t="s">
        <v>52</v>
      </c>
      <c r="AK485" s="13" t="s">
        <v>3322</v>
      </c>
      <c r="AL485" s="13" t="str">
        <f>VLOOKUP(G485,'Sheet 1 (2)'!$H$4:$AH$536,27,FALSE)</f>
        <v/>
      </c>
      <c r="AM485" s="11" t="str">
        <f t="shared" si="62"/>
        <v>A LA ESPERA BASE SIS.</v>
      </c>
      <c r="AN485" s="11">
        <v>1</v>
      </c>
      <c r="AO485" s="11">
        <f t="shared" si="57"/>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59"/>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60"/>
        <v/>
      </c>
      <c r="V486" s="11" t="s">
        <v>3111</v>
      </c>
      <c r="W486" s="11" t="s">
        <v>55</v>
      </c>
      <c r="X486" s="11" t="str">
        <f>VLOOKUP(G486,'Sheet 1 (2)'!$H$4:$Q$536,10,FALSE)</f>
        <v/>
      </c>
      <c r="Y486" s="11" t="str">
        <f t="shared" si="58"/>
        <v/>
      </c>
      <c r="Z486" s="11"/>
      <c r="AA486" s="11" t="s">
        <v>55</v>
      </c>
      <c r="AB486" s="11" t="str">
        <f>VLOOKUP(G486,'Sheet 1 (2)'!$H$4:$S$536,12,FALSE)</f>
        <v/>
      </c>
      <c r="AC486" s="11" t="str">
        <f t="shared" si="61"/>
        <v/>
      </c>
      <c r="AD486" s="11" t="s">
        <v>55</v>
      </c>
      <c r="AE486" s="11" t="str">
        <f>VLOOKUP(G486,'Sheet 1 (2)'!$H$4:$AF$536,25,FALSE)</f>
        <v/>
      </c>
      <c r="AF486" s="11" t="s">
        <v>187</v>
      </c>
      <c r="AG486" s="11" t="str">
        <f t="shared" si="56"/>
        <v/>
      </c>
      <c r="AH486" s="11" t="s">
        <v>82</v>
      </c>
      <c r="AI486" s="11" t="str">
        <f>VLOOKUP(G486,'Sheet 1 (2)'!$H$4:$AG$536,26,FALSE)</f>
        <v/>
      </c>
      <c r="AJ486" s="14" t="s">
        <v>82</v>
      </c>
      <c r="AK486" s="13" t="s">
        <v>3324</v>
      </c>
      <c r="AL486" s="13" t="str">
        <f>VLOOKUP(G486,'Sheet 1 (2)'!$H$4:$AH$536,27,FALSE)</f>
        <v/>
      </c>
      <c r="AM486" s="11" t="str">
        <f t="shared" si="62"/>
        <v>¿A LA ESPERA BASE SIS?</v>
      </c>
      <c r="AN486" s="11">
        <v>1</v>
      </c>
      <c r="AO486" s="11">
        <f t="shared" si="57"/>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59"/>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60"/>
        <v/>
      </c>
      <c r="V487" s="11" t="s">
        <v>3116</v>
      </c>
      <c r="W487" s="11" t="s">
        <v>55</v>
      </c>
      <c r="X487" s="11" t="str">
        <f>VLOOKUP(G487,'Sheet 1 (2)'!$H$4:$Q$536,10,FALSE)</f>
        <v/>
      </c>
      <c r="Y487" s="11" t="str">
        <f t="shared" si="58"/>
        <v/>
      </c>
      <c r="Z487" s="11"/>
      <c r="AA487" s="11" t="s">
        <v>55</v>
      </c>
      <c r="AB487" s="11" t="str">
        <f>VLOOKUP(G487,'Sheet 1 (2)'!$H$4:$S$536,12,FALSE)</f>
        <v/>
      </c>
      <c r="AC487" s="11" t="str">
        <f t="shared" si="61"/>
        <v/>
      </c>
      <c r="AD487" s="11" t="s">
        <v>55</v>
      </c>
      <c r="AE487" s="11" t="str">
        <f>VLOOKUP(G487,'Sheet 1 (2)'!$H$4:$AF$536,25,FALSE)</f>
        <v/>
      </c>
      <c r="AF487" s="11" t="s">
        <v>1543</v>
      </c>
      <c r="AG487" s="11" t="str">
        <f t="shared" si="56"/>
        <v/>
      </c>
      <c r="AH487" s="11" t="s">
        <v>82</v>
      </c>
      <c r="AI487" s="11" t="str">
        <f>VLOOKUP(G487,'Sheet 1 (2)'!$H$4:$AG$536,26,FALSE)</f>
        <v/>
      </c>
      <c r="AJ487" s="14" t="s">
        <v>82</v>
      </c>
      <c r="AK487" s="13" t="s">
        <v>3324</v>
      </c>
      <c r="AL487" s="13" t="str">
        <f>VLOOKUP(G487,'Sheet 1 (2)'!$H$4:$AH$536,27,FALSE)</f>
        <v/>
      </c>
      <c r="AM487" s="11" t="str">
        <f t="shared" si="62"/>
        <v>¿A LA ESPERA BASE SIS?</v>
      </c>
      <c r="AN487" s="11">
        <v>1</v>
      </c>
      <c r="AO487" s="11">
        <f t="shared" si="57"/>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60"/>
        <v/>
      </c>
      <c r="V488" s="11" t="s">
        <v>551</v>
      </c>
      <c r="W488" s="11" t="s">
        <v>55</v>
      </c>
      <c r="X488" s="11" t="str">
        <f>VLOOKUP(G488,'Sheet 1 (2)'!$H$4:$Q$536,10,FALSE)</f>
        <v/>
      </c>
      <c r="Y488" s="11" t="str">
        <f t="shared" si="58"/>
        <v/>
      </c>
      <c r="Z488" s="11"/>
      <c r="AA488" s="11" t="s">
        <v>55</v>
      </c>
      <c r="AB488" s="11" t="str">
        <f>VLOOKUP(G488,'Sheet 1 (2)'!$H$4:$S$536,12,FALSE)</f>
        <v/>
      </c>
      <c r="AC488" s="11" t="str">
        <f t="shared" si="61"/>
        <v/>
      </c>
      <c r="AD488" s="11" t="s">
        <v>55</v>
      </c>
      <c r="AE488" s="11" t="str">
        <f>VLOOKUP(G488,'Sheet 1 (2)'!$H$4:$AF$536,25,FALSE)</f>
        <v/>
      </c>
      <c r="AF488" s="11" t="s">
        <v>187</v>
      </c>
      <c r="AG488" s="11" t="str">
        <f t="shared" si="56"/>
        <v/>
      </c>
      <c r="AH488" s="11" t="s">
        <v>82</v>
      </c>
      <c r="AI488" s="11" t="str">
        <f>VLOOKUP(G488,'Sheet 1 (2)'!$H$4:$AG$536,26,FALSE)</f>
        <v/>
      </c>
      <c r="AJ488" s="14" t="s">
        <v>82</v>
      </c>
      <c r="AK488" s="13" t="s">
        <v>3324</v>
      </c>
      <c r="AL488" s="13" t="str">
        <f>VLOOKUP(G488,'Sheet 1 (2)'!$H$4:$AH$536,27,FALSE)</f>
        <v/>
      </c>
      <c r="AM488" s="11" t="str">
        <f t="shared" si="62"/>
        <v>¿A LA ESPERA BASE SIS?</v>
      </c>
      <c r="AN488" s="11">
        <v>1</v>
      </c>
      <c r="AO488" s="11">
        <f t="shared" si="57"/>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60"/>
        <v/>
      </c>
      <c r="V489" s="11" t="s">
        <v>3116</v>
      </c>
      <c r="W489" s="11" t="s">
        <v>55</v>
      </c>
      <c r="X489" s="11" t="str">
        <f>VLOOKUP(G489,'Sheet 1 (2)'!$H$4:$Q$536,10,FALSE)</f>
        <v/>
      </c>
      <c r="Y489" s="11" t="str">
        <f t="shared" si="58"/>
        <v/>
      </c>
      <c r="Z489" s="11"/>
      <c r="AA489" s="11" t="s">
        <v>55</v>
      </c>
      <c r="AB489" s="11" t="str">
        <f>VLOOKUP(G489,'Sheet 1 (2)'!$H$4:$S$536,12,FALSE)</f>
        <v/>
      </c>
      <c r="AC489" s="11" t="str">
        <f t="shared" si="61"/>
        <v/>
      </c>
      <c r="AD489" s="11" t="s">
        <v>55</v>
      </c>
      <c r="AE489" s="11" t="str">
        <f>VLOOKUP(G489,'Sheet 1 (2)'!$H$4:$AF$536,25,FALSE)</f>
        <v/>
      </c>
      <c r="AF489" s="11" t="s">
        <v>187</v>
      </c>
      <c r="AG489" s="11" t="str">
        <f t="shared" si="56"/>
        <v/>
      </c>
      <c r="AH489" s="11" t="s">
        <v>82</v>
      </c>
      <c r="AI489" s="11" t="str">
        <f>VLOOKUP(G489,'Sheet 1 (2)'!$H$4:$AG$536,26,FALSE)</f>
        <v/>
      </c>
      <c r="AJ489" s="14" t="s">
        <v>82</v>
      </c>
      <c r="AK489" s="13" t="s">
        <v>3324</v>
      </c>
      <c r="AL489" s="13" t="str">
        <f>VLOOKUP(G489,'Sheet 1 (2)'!$H$4:$AH$536,27,FALSE)</f>
        <v/>
      </c>
      <c r="AM489" s="11" t="str">
        <f t="shared" si="62"/>
        <v>¿A LA ESPERA BASE SIS?</v>
      </c>
      <c r="AN489" s="11">
        <v>1</v>
      </c>
      <c r="AO489" s="11">
        <f t="shared" si="57"/>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60"/>
        <v/>
      </c>
      <c r="V490" s="11" t="s">
        <v>3116</v>
      </c>
      <c r="W490" s="11" t="s">
        <v>55</v>
      </c>
      <c r="X490" s="11" t="str">
        <f>VLOOKUP(G490,'Sheet 1 (2)'!$H$4:$Q$536,10,FALSE)</f>
        <v/>
      </c>
      <c r="Y490" s="11" t="str">
        <f t="shared" si="58"/>
        <v/>
      </c>
      <c r="Z490" s="11"/>
      <c r="AA490" s="11" t="s">
        <v>55</v>
      </c>
      <c r="AB490" s="11" t="str">
        <f>VLOOKUP(G490,'Sheet 1 (2)'!$H$4:$S$536,12,FALSE)</f>
        <v/>
      </c>
      <c r="AC490" s="11" t="str">
        <f t="shared" si="61"/>
        <v/>
      </c>
      <c r="AD490" s="11" t="s">
        <v>55</v>
      </c>
      <c r="AE490" s="11" t="str">
        <f>VLOOKUP(G490,'Sheet 1 (2)'!$H$4:$AF$536,25,FALSE)</f>
        <v/>
      </c>
      <c r="AF490" s="11" t="s">
        <v>187</v>
      </c>
      <c r="AG490" s="11" t="str">
        <f t="shared" si="56"/>
        <v/>
      </c>
      <c r="AH490" s="11" t="s">
        <v>82</v>
      </c>
      <c r="AI490" s="11" t="str">
        <f>VLOOKUP(G490,'Sheet 1 (2)'!$H$4:$AG$536,26,FALSE)</f>
        <v/>
      </c>
      <c r="AJ490" s="14" t="s">
        <v>82</v>
      </c>
      <c r="AK490" s="13" t="s">
        <v>3324</v>
      </c>
      <c r="AL490" s="13" t="str">
        <f>VLOOKUP(G490,'Sheet 1 (2)'!$H$4:$AH$536,27,FALSE)</f>
        <v/>
      </c>
      <c r="AM490" s="11" t="str">
        <f t="shared" si="62"/>
        <v>¿A LA ESPERA BASE SIS?</v>
      </c>
      <c r="AN490" s="11">
        <v>1</v>
      </c>
      <c r="AO490" s="11">
        <f t="shared" si="57"/>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59"/>
        <v/>
      </c>
      <c r="Q491" s="11"/>
      <c r="R491" s="11" t="s">
        <v>2971</v>
      </c>
      <c r="S491" s="11" t="s">
        <v>3309</v>
      </c>
      <c r="T491" s="11" t="str">
        <f>VLOOKUP(G491,'Sheet 1 (2)'!$H$4:$O$536,8,FALSE)</f>
        <v/>
      </c>
      <c r="U491" s="11" t="str">
        <f t="shared" si="60"/>
        <v>Registro de las DIRESAS, GERESAS y unidades de referencias de redes, hospitales e institutos. (registros administrativos)</v>
      </c>
      <c r="V491" s="11" t="s">
        <v>2972</v>
      </c>
      <c r="W491" s="11" t="s">
        <v>55</v>
      </c>
      <c r="X491" s="11" t="str">
        <f>VLOOKUP(G491,'Sheet 1 (2)'!$H$4:$Q$536,10,FALSE)</f>
        <v/>
      </c>
      <c r="Y491" s="11" t="str">
        <f t="shared" si="58"/>
        <v/>
      </c>
      <c r="Z491" s="11" t="s">
        <v>3097</v>
      </c>
      <c r="AA491" s="11" t="s">
        <v>55</v>
      </c>
      <c r="AB491" s="11" t="str">
        <f>VLOOKUP(G491,'Sheet 1 (2)'!$H$4:$S$536,12,FALSE)</f>
        <v/>
      </c>
      <c r="AC491" s="11" t="str">
        <f t="shared" si="61"/>
        <v/>
      </c>
      <c r="AD491" s="11" t="s">
        <v>55</v>
      </c>
      <c r="AE491" s="11" t="str">
        <f>VLOOKUP(G491,'Sheet 1 (2)'!$H$4:$AF$536,25,FALSE)</f>
        <v/>
      </c>
      <c r="AF491" s="11" t="s">
        <v>270</v>
      </c>
      <c r="AG491" s="11" t="str">
        <f t="shared" si="56"/>
        <v/>
      </c>
      <c r="AH491" s="11" t="s">
        <v>52</v>
      </c>
      <c r="AI491" s="11" t="str">
        <f>VLOOKUP(G491,'Sheet 1 (2)'!$H$4:$AG$536,26,FALSE)</f>
        <v/>
      </c>
      <c r="AJ491" s="11" t="s">
        <v>52</v>
      </c>
      <c r="AK491" s="13" t="s">
        <v>3322</v>
      </c>
      <c r="AL491" s="13" t="str">
        <f>VLOOKUP(G491,'Sheet 1 (2)'!$H$4:$AH$536,27,FALSE)</f>
        <v/>
      </c>
      <c r="AM491" s="11" t="str">
        <f t="shared" si="62"/>
        <v>A LA ESPERA BASE SIS.</v>
      </c>
      <c r="AN491" s="11">
        <v>1</v>
      </c>
      <c r="AO491" s="11">
        <f t="shared" si="57"/>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59"/>
        <v/>
      </c>
      <c r="Q492" s="11"/>
      <c r="R492" s="11" t="s">
        <v>2971</v>
      </c>
      <c r="S492" s="11" t="s">
        <v>55</v>
      </c>
      <c r="T492" s="11" t="str">
        <f>VLOOKUP(G492,'Sheet 1 (2)'!$H$4:$O$536,8,FALSE)</f>
        <v/>
      </c>
      <c r="U492" s="11" t="str">
        <f t="shared" si="60"/>
        <v/>
      </c>
      <c r="V492" s="11" t="s">
        <v>2972</v>
      </c>
      <c r="W492" s="11" t="s">
        <v>55</v>
      </c>
      <c r="X492" s="11" t="str">
        <f>VLOOKUP(G492,'Sheet 1 (2)'!$H$4:$Q$536,10,FALSE)</f>
        <v/>
      </c>
      <c r="Y492" s="11" t="str">
        <f t="shared" si="58"/>
        <v/>
      </c>
      <c r="Z492" s="11" t="s">
        <v>3097</v>
      </c>
      <c r="AA492" s="11" t="s">
        <v>55</v>
      </c>
      <c r="AB492" s="11" t="str">
        <f>VLOOKUP(G492,'Sheet 1 (2)'!$H$4:$S$536,12,FALSE)</f>
        <v/>
      </c>
      <c r="AC492" s="11" t="str">
        <f t="shared" si="61"/>
        <v/>
      </c>
      <c r="AD492" s="11" t="s">
        <v>55</v>
      </c>
      <c r="AE492" s="11" t="str">
        <f>VLOOKUP(G492,'Sheet 1 (2)'!$H$4:$AF$536,25,FALSE)</f>
        <v/>
      </c>
      <c r="AF492" s="11" t="s">
        <v>1543</v>
      </c>
      <c r="AG492" s="11" t="str">
        <f t="shared" si="56"/>
        <v/>
      </c>
      <c r="AH492" s="11" t="s">
        <v>52</v>
      </c>
      <c r="AI492" s="11" t="str">
        <f>VLOOKUP(G492,'Sheet 1 (2)'!$H$4:$AG$536,26,FALSE)</f>
        <v/>
      </c>
      <c r="AJ492" s="11" t="s">
        <v>52</v>
      </c>
      <c r="AK492" s="13" t="s">
        <v>3322</v>
      </c>
      <c r="AL492" s="13" t="str">
        <f>VLOOKUP(G492,'Sheet 1 (2)'!$H$4:$AH$536,27,FALSE)</f>
        <v/>
      </c>
      <c r="AM492" s="11" t="str">
        <f t="shared" si="62"/>
        <v>A LA ESPERA BASE SIS.</v>
      </c>
      <c r="AN492" s="11">
        <v>1</v>
      </c>
      <c r="AO492" s="11">
        <f t="shared" si="57"/>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7"/>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7"/>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63">IF(S495&lt;&gt;"",S495,T495)</f>
        <v/>
      </c>
      <c r="V495" s="11" t="s">
        <v>2262</v>
      </c>
      <c r="W495" s="11" t="s">
        <v>55</v>
      </c>
      <c r="X495" s="11" t="str">
        <f>VLOOKUP(G495,'Sheet 1 (2)'!$H$4:$Q$536,10,FALSE)</f>
        <v/>
      </c>
      <c r="Y495" s="11" t="str">
        <f t="shared" ref="Y495:Y521" si="64">IF(W495&lt;&gt;"",W495,X495)</f>
        <v/>
      </c>
      <c r="Z495" s="11" t="s">
        <v>2263</v>
      </c>
      <c r="AA495" s="11" t="s">
        <v>55</v>
      </c>
      <c r="AB495" s="11" t="str">
        <f>VLOOKUP(G495,'Sheet 1 (2)'!$H$4:$S$536,12,FALSE)</f>
        <v/>
      </c>
      <c r="AC495" s="11" t="str">
        <f t="shared" ref="AC495:AC521" si="65">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7"/>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63"/>
        <v/>
      </c>
      <c r="V496" s="11" t="s">
        <v>2262</v>
      </c>
      <c r="W496" s="11" t="s">
        <v>55</v>
      </c>
      <c r="X496" s="11" t="str">
        <f>VLOOKUP(G496,'Sheet 1 (2)'!$H$4:$Q$536,10,FALSE)</f>
        <v/>
      </c>
      <c r="Y496" s="11" t="str">
        <f t="shared" si="64"/>
        <v/>
      </c>
      <c r="Z496" s="11" t="s">
        <v>2270</v>
      </c>
      <c r="AA496" s="11" t="s">
        <v>55</v>
      </c>
      <c r="AB496" s="11" t="str">
        <f>VLOOKUP(G496,'Sheet 1 (2)'!$H$4:$S$536,12,FALSE)</f>
        <v/>
      </c>
      <c r="AC496" s="11" t="str">
        <f t="shared" si="65"/>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7"/>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63"/>
        <v/>
      </c>
      <c r="V497" s="11" t="s">
        <v>2262</v>
      </c>
      <c r="W497" s="11" t="s">
        <v>55</v>
      </c>
      <c r="X497" s="11" t="str">
        <f>VLOOKUP(G497,'Sheet 1 (2)'!$H$4:$Q$536,10,FALSE)</f>
        <v/>
      </c>
      <c r="Y497" s="11" t="str">
        <f t="shared" si="64"/>
        <v/>
      </c>
      <c r="Z497" s="11" t="s">
        <v>2278</v>
      </c>
      <c r="AA497" s="11" t="s">
        <v>55</v>
      </c>
      <c r="AB497" s="11" t="str">
        <f>VLOOKUP(G497,'Sheet 1 (2)'!$H$4:$S$536,12,FALSE)</f>
        <v/>
      </c>
      <c r="AC497" s="11" t="str">
        <f t="shared" si="65"/>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7"/>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63"/>
        <v/>
      </c>
      <c r="V498" s="11"/>
      <c r="W498" s="11" t="s">
        <v>55</v>
      </c>
      <c r="X498" s="11" t="str">
        <f>VLOOKUP(G498,'Sheet 1 (2)'!$H$4:$Q$536,10,FALSE)</f>
        <v/>
      </c>
      <c r="Y498" s="11" t="str">
        <f t="shared" si="64"/>
        <v/>
      </c>
      <c r="Z498" s="11" t="s">
        <v>2283</v>
      </c>
      <c r="AA498" s="11" t="s">
        <v>55</v>
      </c>
      <c r="AB498" s="11" t="str">
        <f>VLOOKUP(G498,'Sheet 1 (2)'!$H$4:$S$536,12,FALSE)</f>
        <v/>
      </c>
      <c r="AC498" s="11" t="str">
        <f t="shared" si="65"/>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7"/>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63"/>
        <v/>
      </c>
      <c r="V499" s="11"/>
      <c r="W499" s="11" t="s">
        <v>55</v>
      </c>
      <c r="X499" s="11" t="str">
        <f>VLOOKUP(G499,'Sheet 1 (2)'!$H$4:$Q$536,10,FALSE)</f>
        <v/>
      </c>
      <c r="Y499" s="11" t="str">
        <f t="shared" si="64"/>
        <v/>
      </c>
      <c r="Z499" s="11" t="s">
        <v>2289</v>
      </c>
      <c r="AA499" s="11" t="s">
        <v>55</v>
      </c>
      <c r="AB499" s="11" t="str">
        <f>VLOOKUP(G499,'Sheet 1 (2)'!$H$4:$S$536,12,FALSE)</f>
        <v/>
      </c>
      <c r="AC499" s="11" t="str">
        <f t="shared" si="65"/>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7"/>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63"/>
        <v/>
      </c>
      <c r="V500" s="11"/>
      <c r="W500" s="11" t="s">
        <v>55</v>
      </c>
      <c r="X500" s="11" t="str">
        <f>VLOOKUP(G500,'Sheet 1 (2)'!$H$4:$Q$536,10,FALSE)</f>
        <v/>
      </c>
      <c r="Y500" s="11" t="str">
        <f t="shared" si="64"/>
        <v/>
      </c>
      <c r="Z500" s="11" t="s">
        <v>2296</v>
      </c>
      <c r="AA500" s="11" t="s">
        <v>55</v>
      </c>
      <c r="AB500" s="11" t="str">
        <f>VLOOKUP(G500,'Sheet 1 (2)'!$H$4:$S$536,12,FALSE)</f>
        <v/>
      </c>
      <c r="AC500" s="11" t="str">
        <f t="shared" si="65"/>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7"/>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63"/>
        <v/>
      </c>
      <c r="V501" s="11" t="s">
        <v>2262</v>
      </c>
      <c r="W501" s="11" t="s">
        <v>55</v>
      </c>
      <c r="X501" s="11" t="str">
        <f>VLOOKUP(G501,'Sheet 1 (2)'!$H$4:$Q$536,10,FALSE)</f>
        <v/>
      </c>
      <c r="Y501" s="11" t="str">
        <f t="shared" si="64"/>
        <v/>
      </c>
      <c r="Z501" s="11" t="s">
        <v>2300</v>
      </c>
      <c r="AA501" s="11" t="s">
        <v>55</v>
      </c>
      <c r="AB501" s="11" t="str">
        <f>VLOOKUP(G501,'Sheet 1 (2)'!$H$4:$S$536,12,FALSE)</f>
        <v/>
      </c>
      <c r="AC501" s="11" t="str">
        <f t="shared" si="65"/>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7"/>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63"/>
        <v/>
      </c>
      <c r="V502" s="11" t="s">
        <v>2262</v>
      </c>
      <c r="W502" s="11" t="s">
        <v>55</v>
      </c>
      <c r="X502" s="11" t="str">
        <f>VLOOKUP(G502,'Sheet 1 (2)'!$H$4:$Q$536,10,FALSE)</f>
        <v/>
      </c>
      <c r="Y502" s="11" t="str">
        <f t="shared" si="64"/>
        <v/>
      </c>
      <c r="Z502" s="11" t="s">
        <v>2308</v>
      </c>
      <c r="AA502" s="11" t="s">
        <v>55</v>
      </c>
      <c r="AB502" s="11" t="str">
        <f>VLOOKUP(G502,'Sheet 1 (2)'!$H$4:$S$536,12,FALSE)</f>
        <v/>
      </c>
      <c r="AC502" s="11" t="str">
        <f t="shared" si="65"/>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7"/>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63"/>
        <v/>
      </c>
      <c r="V503" s="11" t="s">
        <v>2262</v>
      </c>
      <c r="W503" s="11" t="s">
        <v>55</v>
      </c>
      <c r="X503" s="11" t="str">
        <f>VLOOKUP(G503,'Sheet 1 (2)'!$H$4:$Q$536,10,FALSE)</f>
        <v/>
      </c>
      <c r="Y503" s="11" t="str">
        <f t="shared" si="64"/>
        <v/>
      </c>
      <c r="Z503" s="11" t="s">
        <v>2313</v>
      </c>
      <c r="AA503" s="11" t="s">
        <v>55</v>
      </c>
      <c r="AB503" s="11" t="str">
        <f>VLOOKUP(G503,'Sheet 1 (2)'!$H$4:$S$536,12,FALSE)</f>
        <v/>
      </c>
      <c r="AC503" s="11" t="str">
        <f t="shared" si="65"/>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7"/>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63"/>
        <v/>
      </c>
      <c r="V504" s="11" t="s">
        <v>2262</v>
      </c>
      <c r="W504" s="11" t="s">
        <v>55</v>
      </c>
      <c r="X504" s="11" t="str">
        <f>VLOOKUP(G504,'Sheet 1 (2)'!$H$4:$Q$536,10,FALSE)</f>
        <v/>
      </c>
      <c r="Y504" s="11" t="str">
        <f t="shared" si="64"/>
        <v/>
      </c>
      <c r="Z504" s="11" t="s">
        <v>2319</v>
      </c>
      <c r="AA504" s="11" t="s">
        <v>55</v>
      </c>
      <c r="AB504" s="11" t="str">
        <f>VLOOKUP(G504,'Sheet 1 (2)'!$H$4:$S$536,12,FALSE)</f>
        <v/>
      </c>
      <c r="AC504" s="11" t="str">
        <f t="shared" si="65"/>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7"/>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63"/>
        <v/>
      </c>
      <c r="V505" s="11" t="s">
        <v>2262</v>
      </c>
      <c r="W505" s="11" t="s">
        <v>55</v>
      </c>
      <c r="X505" s="11" t="str">
        <f>VLOOKUP(G505,'Sheet 1 (2)'!$H$4:$Q$536,10,FALSE)</f>
        <v/>
      </c>
      <c r="Y505" s="11" t="str">
        <f t="shared" si="64"/>
        <v/>
      </c>
      <c r="Z505" s="11" t="s">
        <v>2324</v>
      </c>
      <c r="AA505" s="11" t="s">
        <v>55</v>
      </c>
      <c r="AB505" s="11" t="str">
        <f>VLOOKUP(G505,'Sheet 1 (2)'!$H$4:$S$536,12,FALSE)</f>
        <v/>
      </c>
      <c r="AC505" s="11" t="str">
        <f t="shared" si="65"/>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7"/>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63"/>
        <v/>
      </c>
      <c r="V506" s="11" t="s">
        <v>2262</v>
      </c>
      <c r="W506" s="11" t="s">
        <v>55</v>
      </c>
      <c r="X506" s="11" t="str">
        <f>VLOOKUP(G506,'Sheet 1 (2)'!$H$4:$Q$536,10,FALSE)</f>
        <v/>
      </c>
      <c r="Y506" s="11" t="str">
        <f t="shared" si="64"/>
        <v/>
      </c>
      <c r="Z506" s="11" t="s">
        <v>2329</v>
      </c>
      <c r="AA506" s="11" t="s">
        <v>55</v>
      </c>
      <c r="AB506" s="11" t="str">
        <f>VLOOKUP(G506,'Sheet 1 (2)'!$H$4:$S$536,12,FALSE)</f>
        <v/>
      </c>
      <c r="AC506" s="11" t="str">
        <f t="shared" si="65"/>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7"/>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63"/>
        <v/>
      </c>
      <c r="V507" s="11" t="s">
        <v>2262</v>
      </c>
      <c r="W507" s="11" t="s">
        <v>55</v>
      </c>
      <c r="X507" s="11" t="str">
        <f>VLOOKUP(G507,'Sheet 1 (2)'!$H$4:$Q$536,10,FALSE)</f>
        <v/>
      </c>
      <c r="Y507" s="11" t="str">
        <f t="shared" si="64"/>
        <v/>
      </c>
      <c r="Z507" s="11" t="s">
        <v>2338</v>
      </c>
      <c r="AA507" s="11" t="s">
        <v>55</v>
      </c>
      <c r="AB507" s="11" t="str">
        <f>VLOOKUP(G507,'Sheet 1 (2)'!$H$4:$S$536,12,FALSE)</f>
        <v/>
      </c>
      <c r="AC507" s="11" t="str">
        <f t="shared" si="65"/>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7"/>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63"/>
        <v/>
      </c>
      <c r="V508" s="11" t="s">
        <v>2262</v>
      </c>
      <c r="W508" s="11" t="s">
        <v>55</v>
      </c>
      <c r="X508" s="11" t="str">
        <f>VLOOKUP(G508,'Sheet 1 (2)'!$H$4:$Q$536,10,FALSE)</f>
        <v/>
      </c>
      <c r="Y508" s="11" t="str">
        <f t="shared" si="64"/>
        <v/>
      </c>
      <c r="Z508" s="11" t="s">
        <v>2345</v>
      </c>
      <c r="AA508" s="11" t="s">
        <v>55</v>
      </c>
      <c r="AB508" s="11" t="str">
        <f>VLOOKUP(G508,'Sheet 1 (2)'!$H$4:$S$536,12,FALSE)</f>
        <v/>
      </c>
      <c r="AC508" s="11" t="str">
        <f t="shared" si="65"/>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7"/>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63"/>
        <v/>
      </c>
      <c r="V509" s="11" t="s">
        <v>2262</v>
      </c>
      <c r="W509" s="11" t="s">
        <v>55</v>
      </c>
      <c r="X509" s="11" t="str">
        <f>VLOOKUP(G509,'Sheet 1 (2)'!$H$4:$Q$536,10,FALSE)</f>
        <v/>
      </c>
      <c r="Y509" s="11" t="str">
        <f t="shared" si="64"/>
        <v/>
      </c>
      <c r="Z509" s="11" t="s">
        <v>2354</v>
      </c>
      <c r="AA509" s="11" t="s">
        <v>55</v>
      </c>
      <c r="AB509" s="11" t="str">
        <f>VLOOKUP(G509,'Sheet 1 (2)'!$H$4:$S$536,12,FALSE)</f>
        <v/>
      </c>
      <c r="AC509" s="11" t="str">
        <f t="shared" si="65"/>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7"/>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63"/>
        <v/>
      </c>
      <c r="V510" s="11" t="s">
        <v>2262</v>
      </c>
      <c r="W510" s="11" t="s">
        <v>55</v>
      </c>
      <c r="X510" s="11" t="str">
        <f>VLOOKUP(G510,'Sheet 1 (2)'!$H$4:$Q$536,10,FALSE)</f>
        <v/>
      </c>
      <c r="Y510" s="11" t="str">
        <f t="shared" si="64"/>
        <v/>
      </c>
      <c r="Z510" s="11" t="s">
        <v>2358</v>
      </c>
      <c r="AA510" s="11" t="s">
        <v>55</v>
      </c>
      <c r="AB510" s="11" t="str">
        <f>VLOOKUP(G510,'Sheet 1 (2)'!$H$4:$S$536,12,FALSE)</f>
        <v/>
      </c>
      <c r="AC510" s="11" t="str">
        <f t="shared" si="65"/>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7"/>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63"/>
        <v/>
      </c>
      <c r="V511" s="11" t="s">
        <v>2262</v>
      </c>
      <c r="W511" s="11" t="s">
        <v>55</v>
      </c>
      <c r="X511" s="11" t="str">
        <f>VLOOKUP(G511,'Sheet 1 (2)'!$H$4:$Q$536,10,FALSE)</f>
        <v/>
      </c>
      <c r="Y511" s="11" t="str">
        <f t="shared" si="64"/>
        <v/>
      </c>
      <c r="Z511" s="11" t="s">
        <v>2366</v>
      </c>
      <c r="AA511" s="11" t="s">
        <v>55</v>
      </c>
      <c r="AB511" s="11" t="str">
        <f>VLOOKUP(G511,'Sheet 1 (2)'!$H$4:$S$536,12,FALSE)</f>
        <v/>
      </c>
      <c r="AC511" s="11" t="str">
        <f t="shared" si="65"/>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7"/>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63"/>
        <v/>
      </c>
      <c r="V512" s="11" t="s">
        <v>2262</v>
      </c>
      <c r="W512" s="11" t="s">
        <v>55</v>
      </c>
      <c r="X512" s="11" t="str">
        <f>VLOOKUP(G512,'Sheet 1 (2)'!$H$4:$Q$536,10,FALSE)</f>
        <v/>
      </c>
      <c r="Y512" s="11" t="str">
        <f t="shared" si="64"/>
        <v/>
      </c>
      <c r="Z512" s="11" t="s">
        <v>2372</v>
      </c>
      <c r="AA512" s="11" t="s">
        <v>55</v>
      </c>
      <c r="AB512" s="11" t="str">
        <f>VLOOKUP(G512,'Sheet 1 (2)'!$H$4:$S$536,12,FALSE)</f>
        <v/>
      </c>
      <c r="AC512" s="11" t="str">
        <f t="shared" si="65"/>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7"/>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63"/>
        <v/>
      </c>
      <c r="V513" s="11" t="s">
        <v>2262</v>
      </c>
      <c r="W513" s="11" t="s">
        <v>55</v>
      </c>
      <c r="X513" s="11" t="str">
        <f>VLOOKUP(G513,'Sheet 1 (2)'!$H$4:$Q$536,10,FALSE)</f>
        <v/>
      </c>
      <c r="Y513" s="11" t="str">
        <f t="shared" si="64"/>
        <v/>
      </c>
      <c r="Z513" s="11" t="s">
        <v>2380</v>
      </c>
      <c r="AA513" s="11" t="s">
        <v>55</v>
      </c>
      <c r="AB513" s="11" t="str">
        <f>VLOOKUP(G513,'Sheet 1 (2)'!$H$4:$S$536,12,FALSE)</f>
        <v/>
      </c>
      <c r="AC513" s="11" t="str">
        <f t="shared" si="65"/>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7"/>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63"/>
        <v/>
      </c>
      <c r="V514" s="11" t="s">
        <v>2262</v>
      </c>
      <c r="W514" s="11" t="s">
        <v>55</v>
      </c>
      <c r="X514" s="11" t="str">
        <f>VLOOKUP(G514,'Sheet 1 (2)'!$H$4:$Q$536,10,FALSE)</f>
        <v/>
      </c>
      <c r="Y514" s="11" t="str">
        <f t="shared" si="64"/>
        <v/>
      </c>
      <c r="Z514" s="11" t="s">
        <v>2386</v>
      </c>
      <c r="AA514" s="11" t="s">
        <v>55</v>
      </c>
      <c r="AB514" s="11" t="str">
        <f>VLOOKUP(G514,'Sheet 1 (2)'!$H$4:$S$536,12,FALSE)</f>
        <v/>
      </c>
      <c r="AC514" s="11" t="str">
        <f t="shared" si="65"/>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ref="AO514:AO564" si="66">+IF(AJ514="SI",1,0)</f>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63"/>
        <v/>
      </c>
      <c r="V515" s="11" t="s">
        <v>2262</v>
      </c>
      <c r="W515" s="11" t="s">
        <v>55</v>
      </c>
      <c r="X515" s="11" t="str">
        <f>VLOOKUP(G515,'Sheet 1 (2)'!$H$4:$Q$536,10,FALSE)</f>
        <v/>
      </c>
      <c r="Y515" s="11" t="str">
        <f t="shared" si="64"/>
        <v/>
      </c>
      <c r="Z515" s="11" t="s">
        <v>2393</v>
      </c>
      <c r="AA515" s="11" t="s">
        <v>55</v>
      </c>
      <c r="AB515" s="11" t="str">
        <f>VLOOKUP(G515,'Sheet 1 (2)'!$H$4:$S$536,12,FALSE)</f>
        <v/>
      </c>
      <c r="AC515" s="11" t="str">
        <f t="shared" si="65"/>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66"/>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63"/>
        <v/>
      </c>
      <c r="V516" s="11"/>
      <c r="W516" s="11" t="s">
        <v>55</v>
      </c>
      <c r="X516" s="11" t="str">
        <f>VLOOKUP(G516,'Sheet 1 (2)'!$H$4:$Q$536,10,FALSE)</f>
        <v/>
      </c>
      <c r="Y516" s="11" t="str">
        <f t="shared" si="64"/>
        <v/>
      </c>
      <c r="Z516" s="11"/>
      <c r="AA516" s="11" t="s">
        <v>55</v>
      </c>
      <c r="AB516" s="11" t="str">
        <f>VLOOKUP(G516,'Sheet 1 (2)'!$H$4:$S$536,12,FALSE)</f>
        <v/>
      </c>
      <c r="AC516" s="11" t="str">
        <f t="shared" si="65"/>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66"/>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63"/>
        <v/>
      </c>
      <c r="V517" s="11" t="s">
        <v>2976</v>
      </c>
      <c r="W517" s="11" t="s">
        <v>55</v>
      </c>
      <c r="X517" s="11" t="str">
        <f>VLOOKUP(G517,'Sheet 1 (2)'!$H$4:$Q$536,10,FALSE)</f>
        <v/>
      </c>
      <c r="Y517" s="11" t="str">
        <f t="shared" si="64"/>
        <v/>
      </c>
      <c r="Z517" s="11" t="s">
        <v>2977</v>
      </c>
      <c r="AA517" s="11" t="s">
        <v>55</v>
      </c>
      <c r="AB517" s="11" t="str">
        <f>VLOOKUP(G517,'Sheet 1 (2)'!$H$4:$S$536,12,FALSE)</f>
        <v/>
      </c>
      <c r="AC517" s="11" t="str">
        <f t="shared" si="65"/>
        <v/>
      </c>
      <c r="AD517" s="11" t="s">
        <v>55</v>
      </c>
      <c r="AE517" s="11" t="str">
        <f>VLOOKUP(G517,'Sheet 1 (2)'!$H$4:$AF$536,25,FALSE)</f>
        <v/>
      </c>
      <c r="AF517" s="11" t="s">
        <v>120</v>
      </c>
      <c r="AG517" s="11" t="str">
        <f>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66"/>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63"/>
        <v/>
      </c>
      <c r="V518" s="11"/>
      <c r="W518" s="11" t="s">
        <v>55</v>
      </c>
      <c r="X518" s="11" t="str">
        <f>VLOOKUP(G518,'Sheet 1 (2)'!$H$4:$Q$536,10,FALSE)</f>
        <v/>
      </c>
      <c r="Y518" s="11" t="str">
        <f t="shared" si="64"/>
        <v/>
      </c>
      <c r="Z518" s="11" t="s">
        <v>2980</v>
      </c>
      <c r="AA518" s="11" t="s">
        <v>55</v>
      </c>
      <c r="AB518" s="11" t="str">
        <f>VLOOKUP(G518,'Sheet 1 (2)'!$H$4:$S$536,12,FALSE)</f>
        <v/>
      </c>
      <c r="AC518" s="11" t="str">
        <f t="shared" si="65"/>
        <v/>
      </c>
      <c r="AD518" s="11" t="s">
        <v>55</v>
      </c>
      <c r="AE518" s="11" t="str">
        <f>VLOOKUP(G518,'Sheet 1 (2)'!$H$4:$AF$536,25,FALSE)</f>
        <v/>
      </c>
      <c r="AF518" s="11" t="s">
        <v>663</v>
      </c>
      <c r="AG518" s="11" t="str">
        <f>IF(AD518&lt;&gt;"",AD518,AE518)</f>
        <v/>
      </c>
      <c r="AH518" s="11" t="s">
        <v>55</v>
      </c>
      <c r="AI518" s="11" t="str">
        <f>VLOOKUP(G518,'Sheet 1 (2)'!$H$4:$AG$536,26,FALSE)</f>
        <v/>
      </c>
      <c r="AJ518" s="11" t="s">
        <v>52</v>
      </c>
      <c r="AK518" s="11" t="s">
        <v>55</v>
      </c>
      <c r="AL518" s="11" t="str">
        <f>VLOOKUP(G518,'Sheet 1 (2)'!$H$4:$AH$536,27,FALSE)</f>
        <v/>
      </c>
      <c r="AM518" s="11" t="str">
        <f>IF(AK518&lt;&gt;"",AK518,AL518)</f>
        <v/>
      </c>
      <c r="AN518" s="11">
        <v>1</v>
      </c>
      <c r="AO518" s="11">
        <f t="shared" si="66"/>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63"/>
        <v/>
      </c>
      <c r="V519" s="11" t="s">
        <v>2986</v>
      </c>
      <c r="W519" s="11" t="s">
        <v>55</v>
      </c>
      <c r="X519" s="11" t="str">
        <f>VLOOKUP(G519,'Sheet 1 (2)'!$H$4:$Q$536,10,FALSE)</f>
        <v/>
      </c>
      <c r="Y519" s="11" t="str">
        <f t="shared" si="64"/>
        <v/>
      </c>
      <c r="Z519" s="11" t="s">
        <v>2987</v>
      </c>
      <c r="AA519" s="11" t="s">
        <v>55</v>
      </c>
      <c r="AB519" s="11" t="str">
        <f>VLOOKUP(G519,'Sheet 1 (2)'!$H$4:$S$536,12,FALSE)</f>
        <v/>
      </c>
      <c r="AC519" s="11" t="str">
        <f t="shared" si="65"/>
        <v/>
      </c>
      <c r="AD519" s="11" t="s">
        <v>55</v>
      </c>
      <c r="AE519" s="11" t="str">
        <f>VLOOKUP(G519,'Sheet 1 (2)'!$H$4:$AF$536,25,FALSE)</f>
        <v/>
      </c>
      <c r="AF519" s="11" t="s">
        <v>87</v>
      </c>
      <c r="AG519" s="11" t="str">
        <f>IF(AD519&lt;&gt;"",AD519,AE519)</f>
        <v/>
      </c>
      <c r="AH519" s="11" t="s">
        <v>55</v>
      </c>
      <c r="AI519" s="11" t="str">
        <f>VLOOKUP(G519,'Sheet 1 (2)'!$H$4:$AG$536,26,FALSE)</f>
        <v/>
      </c>
      <c r="AJ519" s="14" t="s">
        <v>52</v>
      </c>
      <c r="AK519" s="13" t="s">
        <v>55</v>
      </c>
      <c r="AL519" s="13" t="str">
        <f>VLOOKUP(G519,'Sheet 1 (2)'!$H$4:$AH$536,27,FALSE)</f>
        <v/>
      </c>
      <c r="AM519" s="11" t="str">
        <f>IF(AK519&lt;&gt;"",AK519,AL519)</f>
        <v/>
      </c>
      <c r="AN519" s="11">
        <v>1</v>
      </c>
      <c r="AO519" s="11">
        <f t="shared" si="66"/>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63"/>
        <v/>
      </c>
      <c r="V520" s="11" t="s">
        <v>3138</v>
      </c>
      <c r="W520" s="11" t="s">
        <v>55</v>
      </c>
      <c r="X520" s="11" t="str">
        <f>VLOOKUP(G520,'Sheet 1 (2)'!$H$4:$Q$536,10,FALSE)</f>
        <v/>
      </c>
      <c r="Y520" s="11" t="str">
        <f t="shared" si="64"/>
        <v/>
      </c>
      <c r="Z520" s="11" t="s">
        <v>3139</v>
      </c>
      <c r="AA520" s="11" t="s">
        <v>55</v>
      </c>
      <c r="AB520" s="11" t="str">
        <f>VLOOKUP(G520,'Sheet 1 (2)'!$H$4:$S$536,12,FALSE)</f>
        <v/>
      </c>
      <c r="AC520" s="11" t="str">
        <f t="shared" si="65"/>
        <v/>
      </c>
      <c r="AD520" s="11" t="s">
        <v>55</v>
      </c>
      <c r="AE520" s="11" t="str">
        <f>VLOOKUP(G520,'Sheet 1 (2)'!$H$4:$AF$536,25,FALSE)</f>
        <v/>
      </c>
      <c r="AF520" s="11" t="s">
        <v>87</v>
      </c>
      <c r="AG520" s="11" t="str">
        <f>IF(AD520&lt;&gt;"",AD520,AE520)</f>
        <v/>
      </c>
      <c r="AH520" s="11" t="s">
        <v>55</v>
      </c>
      <c r="AI520" s="11" t="str">
        <f>VLOOKUP(G520,'Sheet 1 (2)'!$H$4:$AG$536,26,FALSE)</f>
        <v/>
      </c>
      <c r="AJ520" s="11" t="s">
        <v>52</v>
      </c>
      <c r="AK520" s="11" t="s">
        <v>55</v>
      </c>
      <c r="AL520" s="11" t="str">
        <f>VLOOKUP(G520,'Sheet 1 (2)'!$H$4:$AH$536,27,FALSE)</f>
        <v/>
      </c>
      <c r="AM520" s="11" t="s">
        <v>3359</v>
      </c>
      <c r="AN520" s="11">
        <v>1</v>
      </c>
      <c r="AO520" s="11">
        <f t="shared" si="66"/>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63"/>
        <v/>
      </c>
      <c r="V521" s="11" t="s">
        <v>2871</v>
      </c>
      <c r="W521" s="11" t="s">
        <v>55</v>
      </c>
      <c r="X521" s="11" t="str">
        <f>VLOOKUP(G521,'Sheet 1 (2)'!$H$4:$Q$536,10,FALSE)</f>
        <v/>
      </c>
      <c r="Y521" s="11" t="str">
        <f t="shared" si="64"/>
        <v/>
      </c>
      <c r="Z521" s="11" t="s">
        <v>3145</v>
      </c>
      <c r="AA521" s="11" t="s">
        <v>55</v>
      </c>
      <c r="AB521" s="11" t="str">
        <f>VLOOKUP(G521,'Sheet 1 (2)'!$H$4:$S$536,12,FALSE)</f>
        <v/>
      </c>
      <c r="AC521" s="11" t="str">
        <f t="shared" si="65"/>
        <v/>
      </c>
      <c r="AD521" s="11" t="s">
        <v>55</v>
      </c>
      <c r="AE521" s="11" t="str">
        <f>VLOOKUP(G521,'Sheet 1 (2)'!$H$4:$AF$536,25,FALSE)</f>
        <v/>
      </c>
      <c r="AF521" s="11" t="s">
        <v>87</v>
      </c>
      <c r="AG521" s="11" t="str">
        <f>IF(AD521&lt;&gt;"",AD521,AE521)</f>
        <v/>
      </c>
      <c r="AH521" s="11" t="s">
        <v>55</v>
      </c>
      <c r="AI521" s="11" t="str">
        <f>VLOOKUP(G521,'Sheet 1 (2)'!$H$4:$AG$536,26,FALSE)</f>
        <v/>
      </c>
      <c r="AJ521" s="11" t="s">
        <v>52</v>
      </c>
      <c r="AK521" s="11" t="s">
        <v>55</v>
      </c>
      <c r="AL521" s="11" t="str">
        <f>VLOOKUP(G521,'Sheet 1 (2)'!$H$4:$AH$536,27,FALSE)</f>
        <v/>
      </c>
      <c r="AM521" s="11" t="s">
        <v>3361</v>
      </c>
      <c r="AN521" s="11">
        <v>1</v>
      </c>
      <c r="AO521" s="11">
        <f t="shared" si="66"/>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66"/>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66"/>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66"/>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66"/>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66"/>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66"/>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66"/>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66"/>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66"/>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66"/>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66"/>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66"/>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66"/>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66"/>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66"/>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66"/>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66"/>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66"/>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66"/>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66"/>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66"/>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66"/>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66"/>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66"/>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66"/>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66"/>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66"/>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66"/>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66"/>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66"/>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66"/>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66"/>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66"/>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66"/>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66"/>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66"/>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66"/>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66"/>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66"/>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66"/>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66"/>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66"/>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66"/>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128" t="s">
        <v>1391</v>
      </c>
      <c r="B103" s="129"/>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457"/>
  <sheetViews>
    <sheetView showGridLines="0" tabSelected="1" zoomScale="69" zoomScaleNormal="69" workbookViewId="0">
      <pane ySplit="4" topLeftCell="A5" activePane="bottomLeft" state="frozen"/>
      <selection activeCell="O1" sqref="O1"/>
      <selection pane="bottomLeft" activeCell="D5" sqref="D5:D16"/>
    </sheetView>
  </sheetViews>
  <sheetFormatPr baseColWidth="10" defaultColWidth="12.625" defaultRowHeight="15" customHeight="1" x14ac:dyDescent="0.25"/>
  <cols>
    <col min="1" max="1" width="7.5" style="156" customWidth="1"/>
    <col min="2" max="2" width="27.875" style="155" customWidth="1"/>
    <col min="3" max="3" width="8.5" style="156" customWidth="1"/>
    <col min="4" max="4" width="39.25" style="156" customWidth="1"/>
    <col min="5" max="5" width="17.875" style="156" customWidth="1"/>
    <col min="6" max="6" width="50.25" style="157" customWidth="1"/>
    <col min="7" max="7" width="51" style="157" customWidth="1"/>
    <col min="8" max="8" width="9.125" style="158" customWidth="1"/>
    <col min="9" max="9" width="41.125" style="156" customWidth="1"/>
    <col min="10" max="10" width="17.125" style="158" customWidth="1"/>
    <col min="11" max="11" width="48.625" style="159" customWidth="1"/>
    <col min="12" max="12" width="9.125" style="158" customWidth="1"/>
    <col min="13" max="13" width="39.875" style="157" customWidth="1"/>
    <col min="14" max="14" width="18" style="159" customWidth="1"/>
    <col min="15" max="15" width="81.75" style="157" customWidth="1"/>
    <col min="16" max="16" width="68.125" style="157" customWidth="1"/>
    <col min="17" max="17" width="63.75" style="156" customWidth="1"/>
    <col min="18" max="18" width="86.875" style="157" customWidth="1"/>
    <col min="19" max="16384" width="12.625" style="156"/>
  </cols>
  <sheetData>
    <row r="2" spans="1:18" ht="15" customHeight="1" x14ac:dyDescent="0.25">
      <c r="A2" s="154" t="s">
        <v>3637</v>
      </c>
    </row>
    <row r="4" spans="1:18" s="164" customFormat="1" ht="57" customHeight="1" x14ac:dyDescent="0.25">
      <c r="A4" s="160" t="s">
        <v>3602</v>
      </c>
      <c r="B4" s="160" t="s">
        <v>3603</v>
      </c>
      <c r="C4" s="160" t="s">
        <v>3604</v>
      </c>
      <c r="D4" s="160" t="s">
        <v>3595</v>
      </c>
      <c r="E4" s="160" t="s">
        <v>3596</v>
      </c>
      <c r="F4" s="160" t="s">
        <v>3569</v>
      </c>
      <c r="G4" s="160" t="s">
        <v>3570</v>
      </c>
      <c r="H4" s="161" t="s">
        <v>3605</v>
      </c>
      <c r="I4" s="161" t="s">
        <v>3597</v>
      </c>
      <c r="J4" s="161" t="s">
        <v>3596</v>
      </c>
      <c r="K4" s="161" t="s">
        <v>3607</v>
      </c>
      <c r="L4" s="162" t="s">
        <v>3606</v>
      </c>
      <c r="M4" s="163" t="s">
        <v>3598</v>
      </c>
      <c r="N4" s="163" t="s">
        <v>3596</v>
      </c>
      <c r="O4" s="163" t="s">
        <v>3600</v>
      </c>
      <c r="P4" s="163" t="s">
        <v>3599</v>
      </c>
      <c r="Q4" s="163" t="s">
        <v>3601</v>
      </c>
      <c r="R4" s="163" t="s">
        <v>3625</v>
      </c>
    </row>
    <row r="5" spans="1:18" ht="271.5" customHeight="1" x14ac:dyDescent="0.25">
      <c r="A5" s="191" t="s">
        <v>3572</v>
      </c>
      <c r="B5" s="192" t="s">
        <v>3571</v>
      </c>
      <c r="C5" s="201">
        <v>3000001</v>
      </c>
      <c r="D5" s="202" t="s">
        <v>3635</v>
      </c>
      <c r="E5" s="203" t="s">
        <v>3636</v>
      </c>
      <c r="F5" s="202" t="s">
        <v>3711</v>
      </c>
      <c r="G5" s="202" t="s">
        <v>3643</v>
      </c>
      <c r="H5" s="193">
        <v>5004279</v>
      </c>
      <c r="I5" s="194" t="s">
        <v>3650</v>
      </c>
      <c r="J5" s="195" t="s">
        <v>3651</v>
      </c>
      <c r="K5" s="196" t="s">
        <v>3664</v>
      </c>
      <c r="L5" s="193">
        <v>5004279</v>
      </c>
      <c r="M5" s="192" t="s">
        <v>3650</v>
      </c>
      <c r="N5" s="195" t="s">
        <v>3651</v>
      </c>
      <c r="O5" s="197" t="s">
        <v>3665</v>
      </c>
      <c r="P5" s="198" t="s">
        <v>3712</v>
      </c>
      <c r="Q5" s="199" t="s">
        <v>3666</v>
      </c>
      <c r="R5" s="200" t="s">
        <v>3713</v>
      </c>
    </row>
    <row r="6" spans="1:18" ht="323.25" customHeight="1" x14ac:dyDescent="0.25">
      <c r="A6" s="165" t="s">
        <v>3572</v>
      </c>
      <c r="B6" s="166" t="s">
        <v>3571</v>
      </c>
      <c r="C6" s="167"/>
      <c r="D6" s="168"/>
      <c r="E6" s="169"/>
      <c r="F6" s="168"/>
      <c r="G6" s="168"/>
      <c r="H6" s="170">
        <v>5004280</v>
      </c>
      <c r="I6" s="171" t="s">
        <v>3573</v>
      </c>
      <c r="J6" s="172" t="s">
        <v>3651</v>
      </c>
      <c r="K6" s="173" t="s">
        <v>3652</v>
      </c>
      <c r="L6" s="170">
        <v>5004280</v>
      </c>
      <c r="M6" s="166" t="s">
        <v>3667</v>
      </c>
      <c r="N6" s="172" t="s">
        <v>3651</v>
      </c>
      <c r="O6" s="166" t="s">
        <v>3668</v>
      </c>
      <c r="P6" s="166" t="s">
        <v>3714</v>
      </c>
      <c r="Q6" s="171" t="s">
        <v>3669</v>
      </c>
      <c r="R6" s="177" t="s">
        <v>3715</v>
      </c>
    </row>
    <row r="7" spans="1:18" ht="321" customHeight="1" x14ac:dyDescent="0.25">
      <c r="A7" s="165" t="s">
        <v>3572</v>
      </c>
      <c r="B7" s="166" t="s">
        <v>3571</v>
      </c>
      <c r="C7" s="167"/>
      <c r="D7" s="168"/>
      <c r="E7" s="169"/>
      <c r="F7" s="168"/>
      <c r="G7" s="168"/>
      <c r="H7" s="170">
        <v>5005609</v>
      </c>
      <c r="I7" s="171" t="s">
        <v>3574</v>
      </c>
      <c r="J7" s="172" t="s">
        <v>3579</v>
      </c>
      <c r="K7" s="173" t="s">
        <v>3653</v>
      </c>
      <c r="L7" s="170">
        <v>5005609</v>
      </c>
      <c r="M7" s="166" t="s">
        <v>3674</v>
      </c>
      <c r="N7" s="172" t="s">
        <v>3579</v>
      </c>
      <c r="O7" s="166" t="s">
        <v>3670</v>
      </c>
      <c r="P7" s="177" t="s">
        <v>3716</v>
      </c>
      <c r="Q7" s="178" t="s">
        <v>3671</v>
      </c>
      <c r="R7" s="177" t="s">
        <v>3717</v>
      </c>
    </row>
    <row r="8" spans="1:18" ht="159" customHeight="1" x14ac:dyDescent="0.25">
      <c r="A8" s="165" t="s">
        <v>3572</v>
      </c>
      <c r="B8" s="166" t="s">
        <v>3571</v>
      </c>
      <c r="C8" s="167"/>
      <c r="D8" s="168"/>
      <c r="E8" s="169"/>
      <c r="F8" s="168"/>
      <c r="G8" s="168"/>
      <c r="H8" s="167">
        <v>5006144</v>
      </c>
      <c r="I8" s="168" t="s">
        <v>3672</v>
      </c>
      <c r="J8" s="169" t="s">
        <v>3673</v>
      </c>
      <c r="K8" s="179" t="s">
        <v>3688</v>
      </c>
      <c r="L8" s="170">
        <v>180105</v>
      </c>
      <c r="M8" s="180" t="s">
        <v>3676</v>
      </c>
      <c r="N8" s="172" t="s">
        <v>3581</v>
      </c>
      <c r="O8" s="166" t="s">
        <v>3675</v>
      </c>
      <c r="P8" s="177" t="s">
        <v>3718</v>
      </c>
      <c r="Q8" s="178" t="s">
        <v>3677</v>
      </c>
      <c r="R8" s="177" t="s">
        <v>3719</v>
      </c>
    </row>
    <row r="9" spans="1:18" ht="270" x14ac:dyDescent="0.25">
      <c r="A9" s="165" t="s">
        <v>3572</v>
      </c>
      <c r="B9" s="166" t="s">
        <v>3571</v>
      </c>
      <c r="C9" s="167"/>
      <c r="D9" s="168"/>
      <c r="E9" s="169"/>
      <c r="F9" s="168"/>
      <c r="G9" s="168"/>
      <c r="H9" s="167"/>
      <c r="I9" s="168"/>
      <c r="J9" s="169"/>
      <c r="K9" s="179"/>
      <c r="L9" s="170">
        <v>212133</v>
      </c>
      <c r="M9" s="180" t="s">
        <v>3678</v>
      </c>
      <c r="N9" s="172" t="s">
        <v>144</v>
      </c>
      <c r="O9" s="166" t="s">
        <v>3679</v>
      </c>
      <c r="P9" s="177" t="s">
        <v>3720</v>
      </c>
      <c r="Q9" s="178" t="s">
        <v>3677</v>
      </c>
      <c r="R9" s="177" t="s">
        <v>3721</v>
      </c>
    </row>
    <row r="10" spans="1:18" ht="300" x14ac:dyDescent="0.25">
      <c r="A10" s="165" t="s">
        <v>3572</v>
      </c>
      <c r="B10" s="166" t="s">
        <v>3571</v>
      </c>
      <c r="C10" s="167"/>
      <c r="D10" s="168"/>
      <c r="E10" s="169"/>
      <c r="F10" s="168"/>
      <c r="G10" s="168"/>
      <c r="H10" s="167"/>
      <c r="I10" s="168"/>
      <c r="J10" s="169"/>
      <c r="K10" s="179"/>
      <c r="L10" s="170">
        <v>212134</v>
      </c>
      <c r="M10" s="180" t="s">
        <v>3680</v>
      </c>
      <c r="N10" s="172" t="s">
        <v>3622</v>
      </c>
      <c r="O10" s="166" t="s">
        <v>3681</v>
      </c>
      <c r="P10" s="181" t="s">
        <v>3722</v>
      </c>
      <c r="Q10" s="178" t="s">
        <v>3682</v>
      </c>
      <c r="R10" s="177" t="s">
        <v>3723</v>
      </c>
    </row>
    <row r="11" spans="1:18" ht="225" x14ac:dyDescent="0.25">
      <c r="A11" s="165" t="s">
        <v>3572</v>
      </c>
      <c r="B11" s="166" t="s">
        <v>3571</v>
      </c>
      <c r="C11" s="167"/>
      <c r="D11" s="168"/>
      <c r="E11" s="169"/>
      <c r="F11" s="168"/>
      <c r="G11" s="168"/>
      <c r="H11" s="167"/>
      <c r="I11" s="168"/>
      <c r="J11" s="169"/>
      <c r="K11" s="179"/>
      <c r="L11" s="170">
        <v>212135</v>
      </c>
      <c r="M11" s="180" t="s">
        <v>3683</v>
      </c>
      <c r="N11" s="172" t="s">
        <v>3622</v>
      </c>
      <c r="O11" s="166" t="s">
        <v>3684</v>
      </c>
      <c r="P11" s="181" t="s">
        <v>3724</v>
      </c>
      <c r="Q11" s="178" t="s">
        <v>3685</v>
      </c>
      <c r="R11" s="177" t="s">
        <v>3725</v>
      </c>
    </row>
    <row r="12" spans="1:18" ht="195" x14ac:dyDescent="0.25">
      <c r="A12" s="165" t="s">
        <v>3572</v>
      </c>
      <c r="B12" s="166" t="s">
        <v>3571</v>
      </c>
      <c r="C12" s="167"/>
      <c r="D12" s="168"/>
      <c r="E12" s="169"/>
      <c r="F12" s="168"/>
      <c r="G12" s="168"/>
      <c r="H12" s="167"/>
      <c r="I12" s="168"/>
      <c r="J12" s="169"/>
      <c r="K12" s="179"/>
      <c r="L12" s="170">
        <v>212138</v>
      </c>
      <c r="M12" s="180" t="s">
        <v>3696</v>
      </c>
      <c r="N12" s="172" t="s">
        <v>3694</v>
      </c>
      <c r="O12" s="166" t="s">
        <v>3697</v>
      </c>
      <c r="P12" s="181" t="s">
        <v>3726</v>
      </c>
      <c r="Q12" s="178" t="s">
        <v>3677</v>
      </c>
      <c r="R12" s="177" t="s">
        <v>3727</v>
      </c>
    </row>
    <row r="13" spans="1:18" ht="195" x14ac:dyDescent="0.25">
      <c r="A13" s="165" t="s">
        <v>3572</v>
      </c>
      <c r="B13" s="166" t="s">
        <v>3571</v>
      </c>
      <c r="C13" s="167"/>
      <c r="D13" s="168"/>
      <c r="E13" s="169"/>
      <c r="F13" s="168"/>
      <c r="G13" s="168"/>
      <c r="H13" s="167"/>
      <c r="I13" s="168"/>
      <c r="J13" s="169"/>
      <c r="K13" s="179"/>
      <c r="L13" s="170">
        <v>180111</v>
      </c>
      <c r="M13" s="180" t="s">
        <v>3686</v>
      </c>
      <c r="N13" s="172" t="s">
        <v>3673</v>
      </c>
      <c r="O13" s="166" t="s">
        <v>3687</v>
      </c>
      <c r="P13" s="177" t="s">
        <v>3728</v>
      </c>
      <c r="Q13" s="178" t="s">
        <v>3677</v>
      </c>
      <c r="R13" s="177" t="s">
        <v>3729</v>
      </c>
    </row>
    <row r="14" spans="1:18" ht="225" x14ac:dyDescent="0.25">
      <c r="A14" s="165" t="s">
        <v>3572</v>
      </c>
      <c r="B14" s="166" t="s">
        <v>3571</v>
      </c>
      <c r="C14" s="167"/>
      <c r="D14" s="168"/>
      <c r="E14" s="169"/>
      <c r="F14" s="168"/>
      <c r="G14" s="168"/>
      <c r="H14" s="167"/>
      <c r="I14" s="168"/>
      <c r="J14" s="169"/>
      <c r="K14" s="179"/>
      <c r="L14" s="170">
        <v>229090</v>
      </c>
      <c r="M14" s="180" t="s">
        <v>3689</v>
      </c>
      <c r="N14" s="172" t="s">
        <v>3593</v>
      </c>
      <c r="O14" s="166" t="s">
        <v>3690</v>
      </c>
      <c r="P14" s="177" t="s">
        <v>3730</v>
      </c>
      <c r="Q14" s="178" t="s">
        <v>3677</v>
      </c>
      <c r="R14" s="177" t="s">
        <v>3731</v>
      </c>
    </row>
    <row r="15" spans="1:18" ht="210" x14ac:dyDescent="0.25">
      <c r="A15" s="165" t="s">
        <v>3572</v>
      </c>
      <c r="B15" s="166" t="s">
        <v>3571</v>
      </c>
      <c r="C15" s="167"/>
      <c r="D15" s="168"/>
      <c r="E15" s="169"/>
      <c r="F15" s="168"/>
      <c r="G15" s="168"/>
      <c r="H15" s="167"/>
      <c r="I15" s="168"/>
      <c r="J15" s="169"/>
      <c r="K15" s="179"/>
      <c r="L15" s="170">
        <v>229091</v>
      </c>
      <c r="M15" s="180" t="s">
        <v>3691</v>
      </c>
      <c r="N15" s="172" t="s">
        <v>3673</v>
      </c>
      <c r="O15" s="166" t="s">
        <v>3692</v>
      </c>
      <c r="P15" s="181" t="s">
        <v>3732</v>
      </c>
      <c r="Q15" s="178" t="s">
        <v>3677</v>
      </c>
      <c r="R15" s="177" t="s">
        <v>3733</v>
      </c>
    </row>
    <row r="16" spans="1:18" ht="195" x14ac:dyDescent="0.25">
      <c r="A16" s="165" t="s">
        <v>3572</v>
      </c>
      <c r="B16" s="166" t="s">
        <v>3571</v>
      </c>
      <c r="C16" s="167"/>
      <c r="D16" s="168"/>
      <c r="E16" s="169"/>
      <c r="F16" s="168"/>
      <c r="G16" s="168"/>
      <c r="H16" s="167"/>
      <c r="I16" s="168"/>
      <c r="J16" s="169"/>
      <c r="K16" s="179"/>
      <c r="L16" s="170">
        <v>229131</v>
      </c>
      <c r="M16" s="180" t="s">
        <v>3693</v>
      </c>
      <c r="N16" s="172" t="s">
        <v>3694</v>
      </c>
      <c r="O16" s="166" t="s">
        <v>3695</v>
      </c>
      <c r="P16" s="181" t="s">
        <v>3726</v>
      </c>
      <c r="Q16" s="178" t="s">
        <v>3677</v>
      </c>
      <c r="R16" s="177" t="s">
        <v>3734</v>
      </c>
    </row>
    <row r="17" spans="1:18" ht="255" customHeight="1" x14ac:dyDescent="0.25">
      <c r="A17" s="165" t="s">
        <v>3572</v>
      </c>
      <c r="B17" s="166" t="s">
        <v>3571</v>
      </c>
      <c r="C17" s="167">
        <v>3000734</v>
      </c>
      <c r="D17" s="167" t="s">
        <v>3633</v>
      </c>
      <c r="E17" s="169" t="s">
        <v>3634</v>
      </c>
      <c r="F17" s="168" t="s">
        <v>3642</v>
      </c>
      <c r="G17" s="182" t="s">
        <v>3645</v>
      </c>
      <c r="H17" s="170">
        <v>5005560</v>
      </c>
      <c r="I17" s="171" t="s">
        <v>3575</v>
      </c>
      <c r="J17" s="172" t="s">
        <v>3580</v>
      </c>
      <c r="K17" s="173" t="s">
        <v>3654</v>
      </c>
      <c r="L17" s="170">
        <v>5005560</v>
      </c>
      <c r="M17" s="171" t="s">
        <v>3698</v>
      </c>
      <c r="N17" s="172" t="s">
        <v>3580</v>
      </c>
      <c r="O17" s="174" t="s">
        <v>3735</v>
      </c>
      <c r="P17" s="175" t="s">
        <v>3736</v>
      </c>
      <c r="Q17" s="176" t="s">
        <v>3608</v>
      </c>
      <c r="R17" s="177" t="s">
        <v>3737</v>
      </c>
    </row>
    <row r="18" spans="1:18" ht="360" x14ac:dyDescent="0.25">
      <c r="A18" s="165" t="s">
        <v>3572</v>
      </c>
      <c r="B18" s="166" t="s">
        <v>3571</v>
      </c>
      <c r="C18" s="167"/>
      <c r="D18" s="167"/>
      <c r="E18" s="169"/>
      <c r="F18" s="168"/>
      <c r="G18" s="182"/>
      <c r="H18" s="170">
        <v>5005561</v>
      </c>
      <c r="I18" s="171" t="s">
        <v>3576</v>
      </c>
      <c r="J18" s="172" t="s">
        <v>3581</v>
      </c>
      <c r="K18" s="173" t="s">
        <v>3655</v>
      </c>
      <c r="L18" s="170">
        <v>5005561</v>
      </c>
      <c r="M18" s="171" t="s">
        <v>3699</v>
      </c>
      <c r="N18" s="172" t="s">
        <v>3581</v>
      </c>
      <c r="O18" s="174" t="s">
        <v>3738</v>
      </c>
      <c r="P18" s="175" t="s">
        <v>3739</v>
      </c>
      <c r="Q18" s="176" t="s">
        <v>3609</v>
      </c>
      <c r="R18" s="177" t="s">
        <v>3740</v>
      </c>
    </row>
    <row r="19" spans="1:18" ht="333" customHeight="1" x14ac:dyDescent="0.25">
      <c r="A19" s="165" t="s">
        <v>3572</v>
      </c>
      <c r="B19" s="166" t="s">
        <v>3571</v>
      </c>
      <c r="C19" s="167"/>
      <c r="D19" s="167"/>
      <c r="E19" s="169"/>
      <c r="F19" s="168"/>
      <c r="G19" s="182"/>
      <c r="H19" s="170">
        <v>5005610</v>
      </c>
      <c r="I19" s="171" t="s">
        <v>3577</v>
      </c>
      <c r="J19" s="172" t="s">
        <v>3594</v>
      </c>
      <c r="K19" s="173" t="s">
        <v>3656</v>
      </c>
      <c r="L19" s="170">
        <v>5005610</v>
      </c>
      <c r="M19" s="171" t="s">
        <v>3577</v>
      </c>
      <c r="N19" s="172" t="s">
        <v>3610</v>
      </c>
      <c r="O19" s="174" t="s">
        <v>3741</v>
      </c>
      <c r="P19" s="175" t="s">
        <v>3742</v>
      </c>
      <c r="Q19" s="176" t="s">
        <v>3611</v>
      </c>
      <c r="R19" s="177" t="s">
        <v>3743</v>
      </c>
    </row>
    <row r="20" spans="1:18" ht="210.75" customHeight="1" x14ac:dyDescent="0.25">
      <c r="A20" s="165" t="s">
        <v>3572</v>
      </c>
      <c r="B20" s="166" t="s">
        <v>3571</v>
      </c>
      <c r="C20" s="167"/>
      <c r="D20" s="167"/>
      <c r="E20" s="169"/>
      <c r="F20" s="168"/>
      <c r="G20" s="182"/>
      <c r="H20" s="170">
        <v>5005612</v>
      </c>
      <c r="I20" s="171" t="s">
        <v>3578</v>
      </c>
      <c r="J20" s="172" t="s">
        <v>3580</v>
      </c>
      <c r="K20" s="173" t="s">
        <v>3657</v>
      </c>
      <c r="L20" s="170">
        <v>5005612</v>
      </c>
      <c r="M20" s="171" t="s">
        <v>3578</v>
      </c>
      <c r="N20" s="172" t="s">
        <v>3580</v>
      </c>
      <c r="O20" s="174" t="s">
        <v>3700</v>
      </c>
      <c r="P20" s="175" t="s">
        <v>3701</v>
      </c>
      <c r="Q20" s="176" t="s">
        <v>3612</v>
      </c>
      <c r="R20" s="177" t="s">
        <v>3744</v>
      </c>
    </row>
    <row r="21" spans="1:18" ht="357.75" customHeight="1" x14ac:dyDescent="0.25">
      <c r="A21" s="165" t="s">
        <v>3572</v>
      </c>
      <c r="B21" s="166" t="s">
        <v>3571</v>
      </c>
      <c r="C21" s="167"/>
      <c r="D21" s="167"/>
      <c r="E21" s="169"/>
      <c r="F21" s="168"/>
      <c r="G21" s="182"/>
      <c r="H21" s="170">
        <v>5006269</v>
      </c>
      <c r="I21" s="171" t="s">
        <v>3621</v>
      </c>
      <c r="J21" s="172" t="s">
        <v>3622</v>
      </c>
      <c r="K21" s="173" t="s">
        <v>3658</v>
      </c>
      <c r="L21" s="170">
        <v>5006269</v>
      </c>
      <c r="M21" s="171" t="s">
        <v>3703</v>
      </c>
      <c r="N21" s="172" t="s">
        <v>3622</v>
      </c>
      <c r="O21" s="174" t="s">
        <v>3745</v>
      </c>
      <c r="P21" s="175" t="s">
        <v>3746</v>
      </c>
      <c r="Q21" s="176" t="s">
        <v>3623</v>
      </c>
      <c r="R21" s="177" t="s">
        <v>3747</v>
      </c>
    </row>
    <row r="22" spans="1:18" ht="135" x14ac:dyDescent="0.25">
      <c r="A22" s="165" t="s">
        <v>3572</v>
      </c>
      <c r="B22" s="166" t="s">
        <v>3571</v>
      </c>
      <c r="C22" s="171">
        <v>3000737</v>
      </c>
      <c r="D22" s="171" t="s">
        <v>3582</v>
      </c>
      <c r="E22" s="170" t="s">
        <v>3632</v>
      </c>
      <c r="F22" s="171" t="s">
        <v>3644</v>
      </c>
      <c r="G22" s="171" t="s">
        <v>3646</v>
      </c>
      <c r="H22" s="170">
        <v>5005572</v>
      </c>
      <c r="I22" s="171" t="s">
        <v>3583</v>
      </c>
      <c r="J22" s="170" t="s">
        <v>3638</v>
      </c>
      <c r="K22" s="166" t="s">
        <v>3659</v>
      </c>
      <c r="L22" s="183" t="s">
        <v>3613</v>
      </c>
      <c r="M22" s="171" t="s">
        <v>3702</v>
      </c>
      <c r="N22" s="170" t="s">
        <v>3584</v>
      </c>
      <c r="O22" s="174" t="s">
        <v>3614</v>
      </c>
      <c r="P22" s="175" t="s">
        <v>3615</v>
      </c>
      <c r="Q22" s="184" t="s">
        <v>3616</v>
      </c>
      <c r="R22" s="177" t="s">
        <v>3748</v>
      </c>
    </row>
    <row r="23" spans="1:18" ht="345" x14ac:dyDescent="0.25">
      <c r="A23" s="165" t="s">
        <v>3572</v>
      </c>
      <c r="B23" s="166" t="s">
        <v>3571</v>
      </c>
      <c r="C23" s="171">
        <v>3000738</v>
      </c>
      <c r="D23" s="171" t="s">
        <v>3631</v>
      </c>
      <c r="E23" s="170" t="s">
        <v>3630</v>
      </c>
      <c r="F23" s="171" t="s">
        <v>3639</v>
      </c>
      <c r="G23" s="171" t="s">
        <v>3647</v>
      </c>
      <c r="H23" s="170">
        <v>5005580</v>
      </c>
      <c r="I23" s="171" t="s">
        <v>3585</v>
      </c>
      <c r="J23" s="170" t="s">
        <v>3317</v>
      </c>
      <c r="K23" s="166" t="s">
        <v>3660</v>
      </c>
      <c r="L23" s="183" t="s">
        <v>3586</v>
      </c>
      <c r="M23" s="171" t="s">
        <v>3704</v>
      </c>
      <c r="N23" s="170" t="s">
        <v>3317</v>
      </c>
      <c r="O23" s="174" t="s">
        <v>3749</v>
      </c>
      <c r="P23" s="175" t="s">
        <v>3705</v>
      </c>
      <c r="Q23" s="176" t="s">
        <v>3624</v>
      </c>
      <c r="R23" s="177" t="s">
        <v>3750</v>
      </c>
    </row>
    <row r="24" spans="1:18" ht="345" x14ac:dyDescent="0.25">
      <c r="A24" s="165" t="s">
        <v>3572</v>
      </c>
      <c r="B24" s="166" t="s">
        <v>3571</v>
      </c>
      <c r="C24" s="171">
        <v>3000739</v>
      </c>
      <c r="D24" s="171" t="s">
        <v>3628</v>
      </c>
      <c r="E24" s="170" t="s">
        <v>3630</v>
      </c>
      <c r="F24" s="171" t="s">
        <v>3640</v>
      </c>
      <c r="G24" s="171" t="s">
        <v>3648</v>
      </c>
      <c r="H24" s="170">
        <v>5005583</v>
      </c>
      <c r="I24" s="171" t="s">
        <v>3587</v>
      </c>
      <c r="J24" s="170" t="s">
        <v>3317</v>
      </c>
      <c r="K24" s="166" t="s">
        <v>3661</v>
      </c>
      <c r="L24" s="183" t="s">
        <v>3588</v>
      </c>
      <c r="M24" s="171" t="s">
        <v>3706</v>
      </c>
      <c r="N24" s="170" t="s">
        <v>3317</v>
      </c>
      <c r="O24" s="174" t="s">
        <v>3707</v>
      </c>
      <c r="P24" s="185" t="s">
        <v>3751</v>
      </c>
      <c r="Q24" s="176" t="s">
        <v>3617</v>
      </c>
      <c r="R24" s="177" t="s">
        <v>3752</v>
      </c>
    </row>
    <row r="25" spans="1:18" ht="300.75" customHeight="1" x14ac:dyDescent="0.25">
      <c r="A25" s="165" t="s">
        <v>3572</v>
      </c>
      <c r="B25" s="166" t="s">
        <v>3571</v>
      </c>
      <c r="C25" s="167">
        <v>3000740</v>
      </c>
      <c r="D25" s="168" t="s">
        <v>3629</v>
      </c>
      <c r="E25" s="167" t="s">
        <v>3627</v>
      </c>
      <c r="F25" s="186" t="s">
        <v>3641</v>
      </c>
      <c r="G25" s="186" t="s">
        <v>3649</v>
      </c>
      <c r="H25" s="170">
        <v>5005570</v>
      </c>
      <c r="I25" s="171" t="s">
        <v>3589</v>
      </c>
      <c r="J25" s="170" t="s">
        <v>3590</v>
      </c>
      <c r="K25" s="166" t="s">
        <v>3662</v>
      </c>
      <c r="L25" s="183" t="s">
        <v>3618</v>
      </c>
      <c r="M25" s="171" t="s">
        <v>3708</v>
      </c>
      <c r="N25" s="170" t="s">
        <v>3590</v>
      </c>
      <c r="O25" s="174" t="s">
        <v>3709</v>
      </c>
      <c r="P25" s="175" t="s">
        <v>3753</v>
      </c>
      <c r="Q25" s="176" t="s">
        <v>3619</v>
      </c>
      <c r="R25" s="177" t="s">
        <v>3754</v>
      </c>
    </row>
    <row r="26" spans="1:18" ht="347.25" customHeight="1" x14ac:dyDescent="0.25">
      <c r="A26" s="165" t="s">
        <v>3572</v>
      </c>
      <c r="B26" s="166" t="s">
        <v>3571</v>
      </c>
      <c r="C26" s="167"/>
      <c r="D26" s="168"/>
      <c r="E26" s="167"/>
      <c r="F26" s="186"/>
      <c r="G26" s="186"/>
      <c r="H26" s="170">
        <v>5005585</v>
      </c>
      <c r="I26" s="171" t="s">
        <v>3591</v>
      </c>
      <c r="J26" s="170" t="s">
        <v>3593</v>
      </c>
      <c r="K26" s="166" t="s">
        <v>3663</v>
      </c>
      <c r="L26" s="183" t="s">
        <v>3592</v>
      </c>
      <c r="M26" s="171" t="s">
        <v>3710</v>
      </c>
      <c r="N26" s="170" t="s">
        <v>3593</v>
      </c>
      <c r="O26" s="174" t="s">
        <v>3620</v>
      </c>
      <c r="P26" s="175" t="s">
        <v>3755</v>
      </c>
      <c r="Q26" s="176" t="s">
        <v>3626</v>
      </c>
      <c r="R26" s="177" t="s">
        <v>3756</v>
      </c>
    </row>
    <row r="27" spans="1:18" x14ac:dyDescent="0.25">
      <c r="A27" s="187"/>
      <c r="C27" s="187"/>
      <c r="D27" s="187"/>
      <c r="E27" s="187"/>
      <c r="F27" s="155"/>
      <c r="G27" s="155"/>
      <c r="H27" s="188"/>
      <c r="I27" s="187"/>
      <c r="J27" s="188"/>
      <c r="K27" s="189"/>
      <c r="L27" s="190"/>
      <c r="M27" s="155"/>
      <c r="N27" s="189"/>
      <c r="O27" s="155"/>
      <c r="P27" s="155"/>
      <c r="Q27" s="187"/>
      <c r="R27" s="155"/>
    </row>
    <row r="28" spans="1:18" x14ac:dyDescent="0.25">
      <c r="A28" s="187"/>
      <c r="C28" s="187"/>
      <c r="D28" s="187"/>
      <c r="E28" s="187"/>
      <c r="F28" s="155"/>
      <c r="G28" s="155"/>
      <c r="H28" s="188"/>
      <c r="I28" s="187"/>
      <c r="J28" s="188"/>
      <c r="K28" s="189"/>
      <c r="L28" s="190"/>
      <c r="M28" s="155"/>
      <c r="N28" s="189"/>
      <c r="O28" s="155"/>
      <c r="P28" s="155"/>
      <c r="Q28" s="187"/>
      <c r="R28" s="155"/>
    </row>
    <row r="29" spans="1:18" x14ac:dyDescent="0.25">
      <c r="A29" s="187"/>
      <c r="C29" s="187"/>
      <c r="D29" s="187"/>
      <c r="E29" s="187"/>
      <c r="F29" s="155"/>
      <c r="G29" s="155"/>
      <c r="H29" s="188"/>
      <c r="I29" s="187"/>
      <c r="J29" s="188"/>
      <c r="K29" s="189"/>
      <c r="L29" s="190"/>
      <c r="M29" s="155"/>
      <c r="N29" s="189"/>
      <c r="O29" s="155"/>
      <c r="P29" s="155"/>
      <c r="Q29" s="187"/>
      <c r="R29" s="155"/>
    </row>
    <row r="30" spans="1:18" x14ac:dyDescent="0.25">
      <c r="A30" s="187"/>
      <c r="C30" s="187"/>
      <c r="D30" s="187"/>
      <c r="E30" s="187"/>
      <c r="F30" s="155"/>
      <c r="G30" s="155"/>
      <c r="H30" s="188"/>
      <c r="I30" s="187"/>
      <c r="J30" s="188"/>
      <c r="K30" s="189"/>
      <c r="L30" s="190"/>
      <c r="M30" s="155"/>
      <c r="N30" s="189"/>
      <c r="O30" s="155"/>
      <c r="P30" s="155"/>
      <c r="Q30" s="187"/>
      <c r="R30" s="155"/>
    </row>
    <row r="31" spans="1:18" x14ac:dyDescent="0.25">
      <c r="A31" s="187"/>
      <c r="C31" s="187"/>
      <c r="D31" s="187"/>
      <c r="E31" s="187"/>
      <c r="F31" s="155"/>
      <c r="G31" s="155"/>
      <c r="H31" s="188"/>
      <c r="I31" s="187"/>
      <c r="J31" s="188"/>
      <c r="K31" s="189"/>
      <c r="L31" s="190"/>
      <c r="M31" s="155"/>
      <c r="N31" s="189"/>
      <c r="O31" s="155"/>
      <c r="P31" s="155"/>
      <c r="Q31" s="187"/>
      <c r="R31" s="155"/>
    </row>
    <row r="32" spans="1:18" x14ac:dyDescent="0.25">
      <c r="A32" s="187"/>
      <c r="C32" s="187"/>
      <c r="D32" s="187"/>
      <c r="E32" s="187"/>
      <c r="F32" s="155"/>
      <c r="G32" s="155"/>
      <c r="H32" s="188"/>
      <c r="I32" s="187"/>
      <c r="J32" s="188"/>
      <c r="K32" s="189"/>
      <c r="L32" s="190"/>
      <c r="M32" s="155"/>
      <c r="N32" s="189"/>
      <c r="O32" s="155"/>
      <c r="P32" s="155"/>
      <c r="Q32" s="187"/>
      <c r="R32" s="155"/>
    </row>
    <row r="33" spans="1:18" x14ac:dyDescent="0.25">
      <c r="A33" s="187"/>
      <c r="C33" s="187"/>
      <c r="D33" s="187"/>
      <c r="E33" s="187"/>
      <c r="F33" s="155"/>
      <c r="G33" s="155"/>
      <c r="H33" s="188"/>
      <c r="I33" s="187"/>
      <c r="J33" s="188"/>
      <c r="K33" s="189"/>
      <c r="L33" s="190"/>
      <c r="M33" s="155"/>
      <c r="N33" s="189"/>
      <c r="O33" s="155"/>
      <c r="P33" s="155"/>
      <c r="Q33" s="187"/>
      <c r="R33" s="155"/>
    </row>
    <row r="34" spans="1:18" x14ac:dyDescent="0.25">
      <c r="A34" s="187"/>
      <c r="C34" s="187"/>
      <c r="D34" s="187"/>
      <c r="E34" s="187"/>
      <c r="F34" s="155"/>
      <c r="G34" s="155"/>
      <c r="H34" s="188"/>
      <c r="I34" s="187"/>
      <c r="J34" s="188"/>
      <c r="K34" s="189"/>
      <c r="L34" s="190"/>
      <c r="M34" s="155"/>
      <c r="N34" s="189"/>
      <c r="O34" s="155"/>
      <c r="P34" s="155"/>
      <c r="Q34" s="187"/>
      <c r="R34" s="155"/>
    </row>
    <row r="35" spans="1:18" x14ac:dyDescent="0.25">
      <c r="A35" s="187"/>
      <c r="C35" s="187"/>
      <c r="D35" s="187"/>
      <c r="E35" s="187"/>
      <c r="F35" s="155"/>
      <c r="G35" s="155"/>
      <c r="H35" s="188"/>
      <c r="I35" s="187"/>
      <c r="J35" s="188"/>
      <c r="K35" s="189"/>
      <c r="L35" s="190"/>
      <c r="M35" s="155"/>
      <c r="N35" s="189"/>
      <c r="O35" s="155"/>
      <c r="P35" s="155"/>
      <c r="Q35" s="187"/>
      <c r="R35" s="155"/>
    </row>
    <row r="36" spans="1:18" x14ac:dyDescent="0.25">
      <c r="A36" s="187"/>
      <c r="C36" s="187"/>
      <c r="D36" s="187"/>
      <c r="E36" s="187"/>
      <c r="F36" s="155"/>
      <c r="G36" s="155"/>
      <c r="H36" s="188"/>
      <c r="I36" s="187"/>
      <c r="J36" s="188"/>
      <c r="K36" s="189"/>
      <c r="L36" s="190"/>
      <c r="M36" s="155"/>
      <c r="N36" s="189"/>
      <c r="O36" s="155"/>
      <c r="P36" s="155"/>
      <c r="Q36" s="187"/>
      <c r="R36" s="155"/>
    </row>
    <row r="37" spans="1:18" x14ac:dyDescent="0.25">
      <c r="A37" s="187"/>
      <c r="C37" s="187"/>
      <c r="D37" s="187"/>
      <c r="E37" s="187"/>
      <c r="F37" s="155"/>
      <c r="G37" s="155"/>
      <c r="H37" s="188"/>
      <c r="I37" s="187"/>
      <c r="J37" s="188"/>
      <c r="K37" s="189"/>
      <c r="L37" s="190"/>
      <c r="M37" s="155"/>
      <c r="N37" s="189"/>
      <c r="O37" s="155"/>
      <c r="P37" s="155"/>
      <c r="Q37" s="187"/>
      <c r="R37" s="155"/>
    </row>
    <row r="38" spans="1:18" x14ac:dyDescent="0.25">
      <c r="A38" s="187"/>
      <c r="C38" s="187"/>
      <c r="D38" s="187"/>
      <c r="E38" s="187"/>
      <c r="F38" s="155"/>
      <c r="G38" s="155"/>
      <c r="H38" s="188"/>
      <c r="I38" s="187"/>
      <c r="J38" s="188"/>
      <c r="K38" s="189"/>
      <c r="L38" s="190"/>
      <c r="M38" s="155"/>
      <c r="N38" s="189"/>
      <c r="O38" s="155"/>
      <c r="P38" s="155"/>
      <c r="Q38" s="187"/>
      <c r="R38" s="155"/>
    </row>
    <row r="39" spans="1:18" x14ac:dyDescent="0.25">
      <c r="A39" s="187"/>
      <c r="C39" s="187"/>
      <c r="D39" s="187"/>
      <c r="E39" s="187"/>
      <c r="F39" s="155"/>
      <c r="G39" s="155"/>
      <c r="H39" s="188"/>
      <c r="I39" s="187"/>
      <c r="J39" s="188"/>
      <c r="K39" s="189"/>
      <c r="L39" s="190"/>
      <c r="M39" s="155"/>
      <c r="N39" s="189"/>
      <c r="O39" s="155"/>
      <c r="P39" s="155"/>
      <c r="Q39" s="187"/>
      <c r="R39" s="155"/>
    </row>
    <row r="40" spans="1:18" x14ac:dyDescent="0.25">
      <c r="A40" s="187"/>
      <c r="C40" s="187"/>
      <c r="D40" s="187"/>
      <c r="E40" s="187"/>
      <c r="F40" s="155"/>
      <c r="G40" s="155"/>
      <c r="H40" s="188"/>
      <c r="I40" s="187"/>
      <c r="J40" s="188"/>
      <c r="K40" s="189"/>
      <c r="L40" s="190"/>
      <c r="M40" s="155"/>
      <c r="N40" s="189"/>
      <c r="O40" s="155"/>
      <c r="P40" s="155"/>
      <c r="Q40" s="187"/>
      <c r="R40" s="155"/>
    </row>
    <row r="41" spans="1:18" x14ac:dyDescent="0.25">
      <c r="A41" s="187"/>
      <c r="C41" s="187"/>
      <c r="D41" s="187"/>
      <c r="E41" s="187"/>
      <c r="F41" s="155"/>
      <c r="G41" s="155"/>
      <c r="H41" s="188"/>
      <c r="I41" s="187"/>
      <c r="J41" s="188"/>
      <c r="K41" s="189"/>
      <c r="L41" s="190"/>
      <c r="M41" s="155"/>
      <c r="N41" s="189"/>
      <c r="O41" s="155"/>
      <c r="P41" s="155"/>
      <c r="Q41" s="187"/>
      <c r="R41" s="155"/>
    </row>
    <row r="42" spans="1:18" x14ac:dyDescent="0.25">
      <c r="A42" s="187"/>
      <c r="C42" s="187"/>
      <c r="D42" s="187"/>
      <c r="E42" s="187"/>
      <c r="F42" s="155"/>
      <c r="G42" s="155"/>
      <c r="H42" s="188"/>
      <c r="I42" s="187"/>
      <c r="J42" s="188"/>
      <c r="K42" s="189"/>
      <c r="L42" s="190"/>
      <c r="M42" s="155"/>
      <c r="N42" s="189"/>
      <c r="O42" s="155"/>
      <c r="P42" s="155"/>
      <c r="Q42" s="187"/>
      <c r="R42" s="155"/>
    </row>
    <row r="43" spans="1:18" x14ac:dyDescent="0.25">
      <c r="A43" s="187"/>
      <c r="C43" s="187"/>
      <c r="D43" s="187"/>
      <c r="E43" s="187"/>
      <c r="F43" s="155"/>
      <c r="G43" s="155"/>
      <c r="H43" s="188"/>
      <c r="I43" s="187"/>
      <c r="J43" s="188"/>
      <c r="K43" s="189"/>
      <c r="L43" s="190"/>
      <c r="M43" s="155"/>
      <c r="N43" s="189"/>
      <c r="O43" s="155"/>
      <c r="P43" s="155"/>
      <c r="Q43" s="187"/>
      <c r="R43" s="155"/>
    </row>
    <row r="44" spans="1:18" x14ac:dyDescent="0.25">
      <c r="A44" s="187"/>
      <c r="C44" s="187"/>
      <c r="D44" s="187"/>
      <c r="E44" s="187"/>
      <c r="F44" s="155"/>
      <c r="G44" s="155"/>
      <c r="H44" s="188"/>
      <c r="I44" s="187"/>
      <c r="J44" s="188"/>
      <c r="K44" s="189"/>
      <c r="L44" s="190"/>
      <c r="M44" s="155"/>
      <c r="N44" s="189"/>
      <c r="O44" s="155"/>
      <c r="P44" s="155"/>
      <c r="Q44" s="187"/>
      <c r="R44" s="155"/>
    </row>
    <row r="45" spans="1:18" x14ac:dyDescent="0.25">
      <c r="A45" s="187"/>
      <c r="C45" s="187"/>
      <c r="D45" s="187"/>
      <c r="E45" s="187"/>
      <c r="F45" s="155"/>
      <c r="G45" s="155"/>
      <c r="H45" s="188"/>
      <c r="I45" s="187"/>
      <c r="J45" s="188"/>
      <c r="K45" s="189"/>
      <c r="L45" s="190"/>
      <c r="M45" s="155"/>
      <c r="N45" s="189"/>
      <c r="O45" s="155"/>
      <c r="P45" s="155"/>
      <c r="Q45" s="187"/>
      <c r="R45" s="155"/>
    </row>
    <row r="46" spans="1:18" x14ac:dyDescent="0.25">
      <c r="A46" s="187"/>
      <c r="C46" s="187"/>
      <c r="D46" s="187"/>
      <c r="E46" s="187"/>
      <c r="F46" s="155"/>
      <c r="G46" s="155"/>
      <c r="H46" s="188"/>
      <c r="I46" s="187"/>
      <c r="J46" s="188"/>
      <c r="K46" s="189"/>
      <c r="L46" s="190"/>
      <c r="M46" s="155"/>
      <c r="N46" s="189"/>
      <c r="O46" s="155"/>
      <c r="P46" s="155"/>
      <c r="Q46" s="187"/>
      <c r="R46" s="155"/>
    </row>
    <row r="47" spans="1:18" x14ac:dyDescent="0.25">
      <c r="A47" s="187"/>
      <c r="C47" s="187"/>
      <c r="D47" s="187"/>
      <c r="E47" s="187"/>
      <c r="F47" s="155"/>
      <c r="G47" s="155"/>
      <c r="H47" s="188"/>
      <c r="I47" s="187"/>
      <c r="J47" s="188"/>
      <c r="K47" s="189"/>
      <c r="L47" s="190"/>
      <c r="M47" s="155"/>
      <c r="N47" s="189"/>
      <c r="O47" s="155"/>
      <c r="P47" s="155"/>
      <c r="Q47" s="187"/>
      <c r="R47" s="155"/>
    </row>
    <row r="48" spans="1:18" x14ac:dyDescent="0.25">
      <c r="A48" s="187"/>
      <c r="C48" s="187"/>
      <c r="D48" s="187"/>
      <c r="E48" s="187"/>
      <c r="F48" s="155"/>
      <c r="G48" s="155"/>
      <c r="H48" s="188"/>
      <c r="I48" s="187"/>
      <c r="J48" s="188"/>
      <c r="K48" s="189"/>
      <c r="L48" s="190"/>
      <c r="M48" s="155"/>
      <c r="N48" s="189"/>
      <c r="O48" s="155"/>
      <c r="P48" s="155"/>
      <c r="Q48" s="187"/>
      <c r="R48" s="155"/>
    </row>
    <row r="49" spans="1:18" x14ac:dyDescent="0.25">
      <c r="A49" s="187"/>
      <c r="C49" s="187"/>
      <c r="D49" s="187"/>
      <c r="E49" s="187"/>
      <c r="F49" s="155"/>
      <c r="G49" s="155"/>
      <c r="H49" s="188"/>
      <c r="I49" s="187"/>
      <c r="J49" s="188"/>
      <c r="K49" s="189"/>
      <c r="L49" s="190"/>
      <c r="M49" s="155"/>
      <c r="N49" s="189"/>
      <c r="O49" s="155"/>
      <c r="P49" s="155"/>
      <c r="Q49" s="187"/>
      <c r="R49" s="155"/>
    </row>
    <row r="50" spans="1:18" x14ac:dyDescent="0.25">
      <c r="A50" s="187"/>
      <c r="C50" s="187"/>
      <c r="D50" s="187"/>
      <c r="E50" s="187"/>
      <c r="F50" s="155"/>
      <c r="G50" s="155"/>
      <c r="H50" s="188"/>
      <c r="I50" s="187"/>
      <c r="J50" s="188"/>
      <c r="K50" s="189"/>
      <c r="L50" s="190"/>
      <c r="M50" s="155"/>
      <c r="N50" s="189"/>
      <c r="O50" s="155"/>
      <c r="P50" s="155"/>
      <c r="Q50" s="187"/>
      <c r="R50" s="155"/>
    </row>
    <row r="51" spans="1:18" x14ac:dyDescent="0.25">
      <c r="A51" s="187"/>
      <c r="C51" s="187"/>
      <c r="D51" s="187"/>
      <c r="E51" s="187"/>
      <c r="F51" s="155"/>
      <c r="G51" s="155"/>
      <c r="H51" s="188"/>
      <c r="I51" s="187"/>
      <c r="J51" s="188"/>
      <c r="K51" s="189"/>
      <c r="L51" s="190"/>
      <c r="M51" s="155"/>
      <c r="N51" s="189"/>
      <c r="O51" s="155"/>
      <c r="P51" s="155"/>
      <c r="Q51" s="187"/>
      <c r="R51" s="155"/>
    </row>
    <row r="52" spans="1:18" x14ac:dyDescent="0.25">
      <c r="A52" s="187"/>
      <c r="C52" s="187"/>
      <c r="D52" s="187"/>
      <c r="E52" s="187"/>
      <c r="F52" s="155"/>
      <c r="G52" s="155"/>
      <c r="H52" s="188"/>
      <c r="I52" s="187"/>
      <c r="J52" s="188"/>
      <c r="K52" s="189"/>
      <c r="L52" s="190"/>
      <c r="M52" s="155"/>
      <c r="N52" s="189"/>
      <c r="O52" s="155"/>
      <c r="P52" s="155"/>
      <c r="Q52" s="187"/>
      <c r="R52" s="155"/>
    </row>
    <row r="53" spans="1:18" x14ac:dyDescent="0.25">
      <c r="A53" s="187"/>
      <c r="C53" s="187"/>
      <c r="D53" s="187"/>
      <c r="E53" s="187"/>
      <c r="F53" s="155"/>
      <c r="G53" s="155"/>
      <c r="H53" s="188"/>
      <c r="I53" s="187"/>
      <c r="J53" s="188"/>
      <c r="K53" s="189"/>
      <c r="L53" s="190"/>
      <c r="M53" s="155"/>
      <c r="N53" s="189"/>
      <c r="O53" s="155"/>
      <c r="P53" s="155"/>
      <c r="Q53" s="187"/>
      <c r="R53" s="155"/>
    </row>
    <row r="54" spans="1:18" x14ac:dyDescent="0.25">
      <c r="A54" s="187"/>
      <c r="C54" s="187"/>
      <c r="D54" s="187"/>
      <c r="E54" s="187"/>
      <c r="F54" s="155"/>
      <c r="G54" s="155"/>
      <c r="H54" s="188"/>
      <c r="I54" s="187"/>
      <c r="J54" s="188"/>
      <c r="K54" s="189"/>
      <c r="L54" s="190"/>
      <c r="M54" s="155"/>
      <c r="N54" s="189"/>
      <c r="O54" s="155"/>
      <c r="P54" s="155"/>
      <c r="Q54" s="187"/>
      <c r="R54" s="155"/>
    </row>
    <row r="55" spans="1:18" x14ac:dyDescent="0.25">
      <c r="A55" s="187"/>
      <c r="C55" s="187"/>
      <c r="D55" s="187"/>
      <c r="E55" s="187"/>
      <c r="F55" s="155"/>
      <c r="G55" s="155"/>
      <c r="H55" s="188"/>
      <c r="I55" s="187"/>
      <c r="J55" s="188"/>
      <c r="K55" s="189"/>
      <c r="L55" s="190"/>
      <c r="M55" s="155"/>
      <c r="N55" s="189"/>
      <c r="O55" s="155"/>
      <c r="P55" s="155"/>
      <c r="Q55" s="187"/>
      <c r="R55" s="155"/>
    </row>
    <row r="56" spans="1:18" x14ac:dyDescent="0.25">
      <c r="A56" s="187"/>
      <c r="C56" s="187"/>
      <c r="D56" s="187"/>
      <c r="E56" s="187"/>
      <c r="F56" s="155"/>
      <c r="G56" s="155"/>
      <c r="H56" s="188"/>
      <c r="I56" s="187"/>
      <c r="J56" s="188"/>
      <c r="K56" s="189"/>
      <c r="L56" s="190"/>
      <c r="M56" s="155"/>
      <c r="N56" s="189"/>
      <c r="O56" s="155"/>
      <c r="P56" s="155"/>
      <c r="Q56" s="187"/>
      <c r="R56" s="155"/>
    </row>
    <row r="57" spans="1:18" x14ac:dyDescent="0.25">
      <c r="A57" s="187"/>
      <c r="C57" s="187"/>
      <c r="D57" s="187"/>
      <c r="E57" s="187"/>
      <c r="F57" s="155"/>
      <c r="G57" s="155"/>
      <c r="H57" s="188"/>
      <c r="I57" s="187"/>
      <c r="J57" s="188"/>
      <c r="K57" s="189"/>
      <c r="L57" s="190"/>
      <c r="M57" s="155"/>
      <c r="N57" s="189"/>
      <c r="O57" s="155"/>
      <c r="P57" s="155"/>
      <c r="Q57" s="187"/>
      <c r="R57" s="155"/>
    </row>
    <row r="58" spans="1:18" x14ac:dyDescent="0.25">
      <c r="A58" s="187"/>
      <c r="C58" s="187"/>
      <c r="D58" s="187"/>
      <c r="E58" s="187"/>
      <c r="F58" s="155"/>
      <c r="G58" s="155"/>
      <c r="H58" s="188"/>
      <c r="I58" s="187"/>
      <c r="J58" s="188"/>
      <c r="K58" s="189"/>
      <c r="L58" s="190"/>
      <c r="M58" s="155"/>
      <c r="N58" s="189"/>
      <c r="O58" s="155"/>
      <c r="P58" s="155"/>
      <c r="Q58" s="187"/>
      <c r="R58" s="155"/>
    </row>
    <row r="59" spans="1:18" x14ac:dyDescent="0.25">
      <c r="A59" s="187"/>
      <c r="C59" s="187"/>
      <c r="D59" s="187"/>
      <c r="E59" s="187"/>
      <c r="F59" s="155"/>
      <c r="G59" s="155"/>
      <c r="H59" s="188"/>
      <c r="I59" s="187"/>
      <c r="J59" s="188"/>
      <c r="K59" s="189"/>
      <c r="L59" s="190"/>
      <c r="M59" s="155"/>
      <c r="N59" s="189"/>
      <c r="O59" s="155"/>
      <c r="P59" s="155"/>
      <c r="Q59" s="187"/>
      <c r="R59" s="155"/>
    </row>
    <row r="60" spans="1:18" x14ac:dyDescent="0.25">
      <c r="A60" s="187"/>
      <c r="C60" s="187"/>
      <c r="D60" s="187"/>
      <c r="E60" s="187"/>
      <c r="F60" s="155"/>
      <c r="G60" s="155"/>
      <c r="H60" s="188"/>
      <c r="I60" s="187"/>
      <c r="J60" s="188"/>
      <c r="K60" s="189"/>
      <c r="L60" s="190"/>
      <c r="M60" s="155"/>
      <c r="N60" s="189"/>
      <c r="O60" s="155"/>
      <c r="P60" s="155"/>
      <c r="Q60" s="187"/>
      <c r="R60" s="155"/>
    </row>
    <row r="61" spans="1:18" x14ac:dyDescent="0.25">
      <c r="A61" s="187"/>
      <c r="C61" s="187"/>
      <c r="D61" s="187"/>
      <c r="E61" s="187"/>
      <c r="F61" s="155"/>
      <c r="G61" s="155"/>
      <c r="H61" s="188"/>
      <c r="I61" s="187"/>
      <c r="J61" s="188"/>
      <c r="K61" s="189"/>
      <c r="L61" s="190"/>
      <c r="M61" s="155"/>
      <c r="N61" s="189"/>
      <c r="O61" s="155"/>
      <c r="P61" s="155"/>
      <c r="Q61" s="187"/>
      <c r="R61" s="155"/>
    </row>
    <row r="62" spans="1:18" x14ac:dyDescent="0.25">
      <c r="A62" s="187"/>
      <c r="C62" s="187"/>
      <c r="D62" s="187"/>
      <c r="E62" s="187"/>
      <c r="F62" s="155"/>
      <c r="G62" s="155"/>
      <c r="H62" s="188"/>
      <c r="I62" s="187"/>
      <c r="J62" s="188"/>
      <c r="K62" s="189"/>
      <c r="L62" s="190"/>
      <c r="M62" s="155"/>
      <c r="N62" s="189"/>
      <c r="O62" s="155"/>
      <c r="P62" s="155"/>
      <c r="Q62" s="187"/>
      <c r="R62" s="155"/>
    </row>
    <row r="63" spans="1:18" x14ac:dyDescent="0.25">
      <c r="A63" s="187"/>
      <c r="C63" s="187"/>
      <c r="D63" s="187"/>
      <c r="E63" s="187"/>
      <c r="F63" s="155"/>
      <c r="G63" s="155"/>
      <c r="H63" s="188"/>
      <c r="I63" s="187"/>
      <c r="J63" s="188"/>
      <c r="K63" s="189"/>
      <c r="L63" s="190"/>
      <c r="M63" s="155"/>
      <c r="N63" s="189"/>
      <c r="O63" s="155"/>
      <c r="P63" s="155"/>
      <c r="Q63" s="187"/>
      <c r="R63" s="155"/>
    </row>
    <row r="64" spans="1:18" x14ac:dyDescent="0.25">
      <c r="A64" s="187"/>
      <c r="C64" s="187"/>
      <c r="D64" s="187"/>
      <c r="E64" s="187"/>
      <c r="F64" s="155"/>
      <c r="G64" s="155"/>
      <c r="H64" s="188"/>
      <c r="I64" s="187"/>
      <c r="J64" s="188"/>
      <c r="K64" s="189"/>
      <c r="L64" s="190"/>
      <c r="M64" s="155"/>
      <c r="N64" s="189"/>
      <c r="O64" s="155"/>
      <c r="P64" s="155"/>
      <c r="Q64" s="187"/>
      <c r="R64" s="155"/>
    </row>
    <row r="65" spans="1:18" x14ac:dyDescent="0.25">
      <c r="A65" s="187"/>
      <c r="C65" s="187"/>
      <c r="D65" s="187"/>
      <c r="E65" s="187"/>
      <c r="F65" s="155"/>
      <c r="G65" s="155"/>
      <c r="H65" s="188"/>
      <c r="I65" s="187"/>
      <c r="J65" s="188"/>
      <c r="K65" s="189"/>
      <c r="L65" s="190"/>
      <c r="M65" s="155"/>
      <c r="N65" s="189"/>
      <c r="O65" s="155"/>
      <c r="P65" s="155"/>
      <c r="Q65" s="187"/>
      <c r="R65" s="155"/>
    </row>
    <row r="66" spans="1:18" x14ac:dyDescent="0.25">
      <c r="A66" s="187"/>
      <c r="C66" s="187"/>
      <c r="D66" s="187"/>
      <c r="E66" s="187"/>
      <c r="F66" s="155"/>
      <c r="G66" s="155"/>
      <c r="H66" s="188"/>
      <c r="I66" s="187"/>
      <c r="J66" s="188"/>
      <c r="K66" s="189"/>
      <c r="L66" s="190"/>
      <c r="M66" s="155"/>
      <c r="N66" s="189"/>
      <c r="O66" s="155"/>
      <c r="P66" s="155"/>
      <c r="Q66" s="187"/>
      <c r="R66" s="155"/>
    </row>
    <row r="67" spans="1:18" x14ac:dyDescent="0.25">
      <c r="A67" s="187"/>
      <c r="C67" s="187"/>
      <c r="D67" s="187"/>
      <c r="E67" s="187"/>
      <c r="F67" s="155"/>
      <c r="G67" s="155"/>
      <c r="H67" s="188"/>
      <c r="I67" s="187"/>
      <c r="J67" s="188"/>
      <c r="K67" s="189"/>
      <c r="L67" s="190"/>
      <c r="M67" s="155"/>
      <c r="N67" s="189"/>
      <c r="O67" s="155"/>
      <c r="P67" s="155"/>
      <c r="Q67" s="187"/>
      <c r="R67" s="155"/>
    </row>
    <row r="68" spans="1:18" x14ac:dyDescent="0.25">
      <c r="A68" s="187"/>
      <c r="C68" s="187"/>
      <c r="D68" s="187"/>
      <c r="E68" s="187"/>
      <c r="F68" s="155"/>
      <c r="G68" s="155"/>
      <c r="H68" s="188"/>
      <c r="I68" s="187"/>
      <c r="J68" s="188"/>
      <c r="K68" s="189"/>
      <c r="L68" s="190"/>
      <c r="M68" s="155"/>
      <c r="N68" s="189"/>
      <c r="O68" s="155"/>
      <c r="P68" s="155"/>
      <c r="Q68" s="187"/>
      <c r="R68" s="155"/>
    </row>
    <row r="69" spans="1:18" x14ac:dyDescent="0.25">
      <c r="A69" s="187"/>
      <c r="C69" s="187"/>
      <c r="D69" s="187"/>
      <c r="E69" s="187"/>
      <c r="F69" s="155"/>
      <c r="G69" s="155"/>
      <c r="H69" s="188"/>
      <c r="I69" s="187"/>
      <c r="J69" s="188"/>
      <c r="K69" s="189"/>
      <c r="L69" s="190"/>
      <c r="M69" s="155"/>
      <c r="N69" s="189"/>
      <c r="O69" s="155"/>
      <c r="P69" s="155"/>
      <c r="Q69" s="187"/>
      <c r="R69" s="155"/>
    </row>
    <row r="70" spans="1:18" x14ac:dyDescent="0.25">
      <c r="A70" s="187"/>
      <c r="C70" s="187"/>
      <c r="D70" s="187"/>
      <c r="E70" s="187"/>
      <c r="F70" s="155"/>
      <c r="G70" s="155"/>
      <c r="H70" s="188"/>
      <c r="I70" s="187"/>
      <c r="J70" s="188"/>
      <c r="K70" s="189"/>
      <c r="L70" s="190"/>
      <c r="M70" s="155"/>
      <c r="N70" s="189"/>
      <c r="O70" s="155"/>
      <c r="P70" s="155"/>
      <c r="Q70" s="187"/>
      <c r="R70" s="155"/>
    </row>
    <row r="71" spans="1:18" x14ac:dyDescent="0.25">
      <c r="A71" s="187"/>
      <c r="C71" s="187"/>
      <c r="D71" s="187"/>
      <c r="E71" s="187"/>
      <c r="F71" s="155"/>
      <c r="G71" s="155"/>
      <c r="H71" s="188"/>
      <c r="I71" s="187"/>
      <c r="J71" s="188"/>
      <c r="K71" s="189"/>
      <c r="L71" s="190"/>
      <c r="M71" s="155"/>
      <c r="N71" s="189"/>
      <c r="O71" s="155"/>
      <c r="P71" s="155"/>
      <c r="Q71" s="187"/>
      <c r="R71" s="155"/>
    </row>
    <row r="72" spans="1:18" x14ac:dyDescent="0.25">
      <c r="A72" s="187"/>
      <c r="C72" s="187"/>
      <c r="D72" s="187"/>
      <c r="E72" s="187"/>
      <c r="F72" s="155"/>
      <c r="G72" s="155"/>
      <c r="H72" s="188"/>
      <c r="I72" s="187"/>
      <c r="J72" s="188"/>
      <c r="K72" s="189"/>
      <c r="L72" s="190"/>
      <c r="M72" s="155"/>
      <c r="N72" s="189"/>
      <c r="O72" s="155"/>
      <c r="P72" s="155"/>
      <c r="Q72" s="187"/>
      <c r="R72" s="155"/>
    </row>
    <row r="73" spans="1:18" x14ac:dyDescent="0.25">
      <c r="A73" s="187"/>
      <c r="C73" s="187"/>
      <c r="D73" s="187"/>
      <c r="E73" s="187"/>
      <c r="F73" s="155"/>
      <c r="G73" s="155"/>
      <c r="H73" s="188"/>
      <c r="I73" s="187"/>
      <c r="J73" s="188"/>
      <c r="K73" s="189"/>
      <c r="L73" s="190"/>
      <c r="M73" s="155"/>
      <c r="N73" s="189"/>
      <c r="O73" s="155"/>
      <c r="P73" s="155"/>
      <c r="Q73" s="187"/>
      <c r="R73" s="155"/>
    </row>
    <row r="74" spans="1:18" x14ac:dyDescent="0.25">
      <c r="A74" s="187"/>
      <c r="C74" s="187"/>
      <c r="D74" s="187"/>
      <c r="E74" s="187"/>
      <c r="F74" s="155"/>
      <c r="G74" s="155"/>
      <c r="H74" s="188"/>
      <c r="I74" s="187"/>
      <c r="J74" s="188"/>
      <c r="K74" s="189"/>
      <c r="L74" s="190"/>
      <c r="M74" s="155"/>
      <c r="N74" s="189"/>
      <c r="O74" s="155"/>
      <c r="P74" s="155"/>
      <c r="Q74" s="187"/>
      <c r="R74" s="155"/>
    </row>
    <row r="75" spans="1:18" x14ac:dyDescent="0.25">
      <c r="A75" s="187"/>
      <c r="C75" s="187"/>
      <c r="D75" s="187"/>
      <c r="E75" s="187"/>
      <c r="F75" s="155"/>
      <c r="G75" s="155"/>
      <c r="H75" s="188"/>
      <c r="I75" s="187"/>
      <c r="J75" s="188"/>
      <c r="K75" s="189"/>
      <c r="L75" s="190"/>
      <c r="M75" s="155"/>
      <c r="N75" s="189"/>
      <c r="O75" s="155"/>
      <c r="P75" s="155"/>
      <c r="Q75" s="187"/>
      <c r="R75" s="155"/>
    </row>
    <row r="76" spans="1:18" x14ac:dyDescent="0.25">
      <c r="A76" s="187"/>
      <c r="C76" s="187"/>
      <c r="D76" s="187"/>
      <c r="E76" s="187"/>
      <c r="F76" s="155"/>
      <c r="G76" s="155"/>
      <c r="H76" s="188"/>
      <c r="I76" s="187"/>
      <c r="J76" s="188"/>
      <c r="K76" s="189"/>
      <c r="L76" s="190"/>
      <c r="M76" s="155"/>
      <c r="N76" s="189"/>
      <c r="O76" s="155"/>
      <c r="P76" s="155"/>
      <c r="Q76" s="187"/>
      <c r="R76" s="155"/>
    </row>
    <row r="77" spans="1:18" x14ac:dyDescent="0.25">
      <c r="A77" s="187"/>
      <c r="C77" s="187"/>
      <c r="D77" s="187"/>
      <c r="E77" s="187"/>
      <c r="F77" s="155"/>
      <c r="G77" s="155"/>
      <c r="H77" s="188"/>
      <c r="I77" s="187"/>
      <c r="J77" s="188"/>
      <c r="K77" s="189"/>
      <c r="L77" s="190"/>
      <c r="M77" s="155"/>
      <c r="N77" s="189"/>
      <c r="O77" s="155"/>
      <c r="P77" s="155"/>
      <c r="Q77" s="187"/>
      <c r="R77" s="155"/>
    </row>
    <row r="78" spans="1:18" x14ac:dyDescent="0.25">
      <c r="A78" s="187"/>
      <c r="C78" s="187"/>
      <c r="D78" s="187"/>
      <c r="E78" s="187"/>
      <c r="F78" s="155"/>
      <c r="G78" s="155"/>
      <c r="H78" s="188"/>
      <c r="I78" s="187"/>
      <c r="J78" s="188"/>
      <c r="K78" s="189"/>
      <c r="L78" s="190"/>
      <c r="M78" s="155"/>
      <c r="N78" s="189"/>
      <c r="O78" s="155"/>
      <c r="P78" s="155"/>
      <c r="Q78" s="187"/>
      <c r="R78" s="155"/>
    </row>
    <row r="79" spans="1:18" x14ac:dyDescent="0.25">
      <c r="A79" s="187"/>
      <c r="C79" s="187"/>
      <c r="D79" s="187"/>
      <c r="E79" s="187"/>
      <c r="F79" s="155"/>
      <c r="G79" s="155"/>
      <c r="H79" s="188"/>
      <c r="I79" s="187"/>
      <c r="J79" s="188"/>
      <c r="K79" s="189"/>
      <c r="L79" s="190"/>
      <c r="M79" s="155"/>
      <c r="N79" s="189"/>
      <c r="O79" s="155"/>
      <c r="P79" s="155"/>
      <c r="Q79" s="187"/>
      <c r="R79" s="155"/>
    </row>
    <row r="80" spans="1:18" x14ac:dyDescent="0.25">
      <c r="A80" s="187"/>
      <c r="C80" s="187"/>
      <c r="D80" s="187"/>
      <c r="E80" s="187"/>
      <c r="F80" s="155"/>
      <c r="G80" s="155"/>
      <c r="H80" s="188"/>
      <c r="I80" s="187"/>
      <c r="J80" s="188"/>
      <c r="K80" s="189"/>
      <c r="L80" s="190"/>
      <c r="M80" s="155"/>
      <c r="N80" s="189"/>
      <c r="O80" s="155"/>
      <c r="P80" s="155"/>
      <c r="Q80" s="187"/>
      <c r="R80" s="155"/>
    </row>
    <row r="81" spans="1:18" x14ac:dyDescent="0.25">
      <c r="A81" s="187"/>
      <c r="C81" s="187"/>
      <c r="D81" s="187"/>
      <c r="E81" s="187"/>
      <c r="F81" s="155"/>
      <c r="G81" s="155"/>
      <c r="H81" s="188"/>
      <c r="I81" s="187"/>
      <c r="J81" s="188"/>
      <c r="K81" s="189"/>
      <c r="L81" s="190"/>
      <c r="M81" s="155"/>
      <c r="N81" s="189"/>
      <c r="O81" s="155"/>
      <c r="P81" s="155"/>
      <c r="Q81" s="187"/>
      <c r="R81" s="155"/>
    </row>
    <row r="82" spans="1:18" x14ac:dyDescent="0.25">
      <c r="A82" s="187"/>
      <c r="C82" s="187"/>
      <c r="D82" s="187"/>
      <c r="E82" s="187"/>
      <c r="F82" s="155"/>
      <c r="G82" s="155"/>
      <c r="H82" s="188"/>
      <c r="I82" s="187"/>
      <c r="J82" s="188"/>
      <c r="K82" s="189"/>
      <c r="L82" s="190"/>
      <c r="M82" s="155"/>
      <c r="N82" s="189"/>
      <c r="O82" s="155"/>
      <c r="P82" s="155"/>
      <c r="Q82" s="187"/>
      <c r="R82" s="155"/>
    </row>
    <row r="83" spans="1:18" x14ac:dyDescent="0.25">
      <c r="A83" s="187"/>
      <c r="C83" s="187"/>
      <c r="D83" s="187"/>
      <c r="E83" s="187"/>
      <c r="F83" s="155"/>
      <c r="G83" s="155"/>
      <c r="H83" s="188"/>
      <c r="I83" s="187"/>
      <c r="J83" s="188"/>
      <c r="K83" s="189"/>
      <c r="L83" s="190"/>
      <c r="M83" s="155"/>
      <c r="N83" s="189"/>
      <c r="O83" s="155"/>
      <c r="P83" s="155"/>
      <c r="Q83" s="187"/>
      <c r="R83" s="155"/>
    </row>
    <row r="84" spans="1:18" x14ac:dyDescent="0.25">
      <c r="A84" s="187"/>
      <c r="C84" s="187"/>
      <c r="D84" s="187"/>
      <c r="E84" s="187"/>
      <c r="F84" s="155"/>
      <c r="G84" s="155"/>
      <c r="H84" s="188"/>
      <c r="I84" s="187"/>
      <c r="J84" s="188"/>
      <c r="K84" s="189"/>
      <c r="L84" s="190"/>
      <c r="M84" s="155"/>
      <c r="N84" s="189"/>
      <c r="O84" s="155"/>
      <c r="P84" s="155"/>
      <c r="Q84" s="187"/>
      <c r="R84" s="155"/>
    </row>
    <row r="85" spans="1:18" x14ac:dyDescent="0.25">
      <c r="A85" s="187"/>
      <c r="C85" s="187"/>
      <c r="D85" s="187"/>
      <c r="E85" s="187"/>
      <c r="F85" s="155"/>
      <c r="G85" s="155"/>
      <c r="H85" s="188"/>
      <c r="I85" s="187"/>
      <c r="J85" s="188"/>
      <c r="K85" s="189"/>
      <c r="L85" s="190"/>
      <c r="M85" s="155"/>
      <c r="N85" s="189"/>
      <c r="O85" s="155"/>
      <c r="P85" s="155"/>
      <c r="Q85" s="187"/>
      <c r="R85" s="155"/>
    </row>
    <row r="86" spans="1:18" x14ac:dyDescent="0.25">
      <c r="A86" s="187"/>
      <c r="C86" s="187"/>
      <c r="D86" s="187"/>
      <c r="E86" s="187"/>
      <c r="F86" s="155"/>
      <c r="G86" s="155"/>
      <c r="H86" s="188"/>
      <c r="I86" s="187"/>
      <c r="J86" s="188"/>
      <c r="K86" s="189"/>
      <c r="L86" s="190"/>
      <c r="M86" s="155"/>
      <c r="N86" s="189"/>
      <c r="O86" s="155"/>
      <c r="P86" s="155"/>
      <c r="Q86" s="187"/>
      <c r="R86" s="155"/>
    </row>
    <row r="87" spans="1:18" x14ac:dyDescent="0.25">
      <c r="A87" s="187"/>
      <c r="C87" s="187"/>
      <c r="D87" s="187"/>
      <c r="E87" s="187"/>
      <c r="F87" s="155"/>
      <c r="G87" s="155"/>
      <c r="H87" s="188"/>
      <c r="I87" s="187"/>
      <c r="J87" s="188"/>
      <c r="K87" s="189"/>
      <c r="L87" s="190"/>
      <c r="M87" s="155"/>
      <c r="N87" s="189"/>
      <c r="O87" s="155"/>
      <c r="P87" s="155"/>
      <c r="Q87" s="187"/>
      <c r="R87" s="155"/>
    </row>
    <row r="88" spans="1:18" x14ac:dyDescent="0.25">
      <c r="A88" s="187"/>
      <c r="C88" s="187"/>
      <c r="D88" s="187"/>
      <c r="E88" s="187"/>
      <c r="F88" s="155"/>
      <c r="G88" s="155"/>
      <c r="H88" s="188"/>
      <c r="I88" s="187"/>
      <c r="J88" s="188"/>
      <c r="K88" s="189"/>
      <c r="L88" s="190"/>
      <c r="M88" s="155"/>
      <c r="N88" s="189"/>
      <c r="O88" s="155"/>
      <c r="P88" s="155"/>
      <c r="Q88" s="187"/>
      <c r="R88" s="155"/>
    </row>
    <row r="89" spans="1:18" x14ac:dyDescent="0.25">
      <c r="A89" s="187"/>
      <c r="C89" s="187"/>
      <c r="D89" s="187"/>
      <c r="E89" s="187"/>
      <c r="F89" s="155"/>
      <c r="G89" s="155"/>
      <c r="H89" s="188"/>
      <c r="I89" s="187"/>
      <c r="J89" s="188"/>
      <c r="K89" s="189"/>
      <c r="L89" s="190"/>
      <c r="M89" s="155"/>
      <c r="N89" s="189"/>
      <c r="O89" s="155"/>
      <c r="P89" s="155"/>
      <c r="Q89" s="187"/>
      <c r="R89" s="155"/>
    </row>
    <row r="90" spans="1:18" x14ac:dyDescent="0.25">
      <c r="A90" s="187"/>
      <c r="C90" s="187"/>
      <c r="D90" s="187"/>
      <c r="E90" s="187"/>
      <c r="F90" s="155"/>
      <c r="G90" s="155"/>
      <c r="H90" s="188"/>
      <c r="I90" s="187"/>
      <c r="J90" s="188"/>
      <c r="K90" s="189"/>
      <c r="L90" s="190"/>
      <c r="M90" s="155"/>
      <c r="N90" s="189"/>
      <c r="O90" s="155"/>
      <c r="P90" s="155"/>
      <c r="Q90" s="187"/>
      <c r="R90" s="155"/>
    </row>
    <row r="91" spans="1:18" x14ac:dyDescent="0.25">
      <c r="A91" s="187"/>
      <c r="C91" s="187"/>
      <c r="D91" s="187"/>
      <c r="E91" s="187"/>
      <c r="F91" s="155"/>
      <c r="G91" s="155"/>
      <c r="H91" s="188"/>
      <c r="I91" s="187"/>
      <c r="J91" s="188"/>
      <c r="K91" s="189"/>
      <c r="L91" s="190"/>
      <c r="M91" s="155"/>
      <c r="N91" s="189"/>
      <c r="O91" s="155"/>
      <c r="P91" s="155"/>
      <c r="Q91" s="187"/>
      <c r="R91" s="155"/>
    </row>
    <row r="92" spans="1:18" x14ac:dyDescent="0.25">
      <c r="A92" s="187"/>
      <c r="C92" s="187"/>
      <c r="D92" s="187"/>
      <c r="E92" s="187"/>
      <c r="F92" s="155"/>
      <c r="G92" s="155"/>
      <c r="H92" s="188"/>
      <c r="I92" s="187"/>
      <c r="J92" s="188"/>
      <c r="K92" s="189"/>
      <c r="L92" s="190"/>
      <c r="M92" s="155"/>
      <c r="N92" s="189"/>
      <c r="O92" s="155"/>
      <c r="P92" s="155"/>
      <c r="Q92" s="187"/>
      <c r="R92" s="155"/>
    </row>
    <row r="93" spans="1:18" x14ac:dyDescent="0.25">
      <c r="A93" s="187"/>
      <c r="C93" s="187"/>
      <c r="D93" s="187"/>
      <c r="E93" s="187"/>
      <c r="F93" s="155"/>
      <c r="G93" s="155"/>
      <c r="H93" s="188"/>
      <c r="I93" s="187"/>
      <c r="J93" s="188"/>
      <c r="K93" s="189"/>
      <c r="L93" s="190"/>
      <c r="M93" s="155"/>
      <c r="N93" s="189"/>
      <c r="O93" s="155"/>
      <c r="P93" s="155"/>
      <c r="Q93" s="187"/>
      <c r="R93" s="155"/>
    </row>
    <row r="94" spans="1:18" x14ac:dyDescent="0.25">
      <c r="A94" s="187"/>
      <c r="C94" s="187"/>
      <c r="D94" s="187"/>
      <c r="E94" s="187"/>
      <c r="F94" s="155"/>
      <c r="G94" s="155"/>
      <c r="H94" s="188"/>
      <c r="I94" s="187"/>
      <c r="J94" s="188"/>
      <c r="K94" s="189"/>
      <c r="L94" s="190"/>
      <c r="M94" s="155"/>
      <c r="N94" s="189"/>
      <c r="O94" s="155"/>
      <c r="P94" s="155"/>
      <c r="Q94" s="187"/>
      <c r="R94" s="155"/>
    </row>
    <row r="95" spans="1:18" x14ac:dyDescent="0.25">
      <c r="A95" s="187"/>
      <c r="C95" s="187"/>
      <c r="D95" s="187"/>
      <c r="E95" s="187"/>
      <c r="F95" s="155"/>
      <c r="G95" s="155"/>
      <c r="H95" s="188"/>
      <c r="I95" s="187"/>
      <c r="J95" s="188"/>
      <c r="K95" s="189"/>
      <c r="L95" s="190"/>
      <c r="M95" s="155"/>
      <c r="N95" s="189"/>
      <c r="O95" s="155"/>
      <c r="P95" s="155"/>
      <c r="Q95" s="187"/>
      <c r="R95" s="155"/>
    </row>
    <row r="96" spans="1:18" x14ac:dyDescent="0.25">
      <c r="A96" s="187"/>
      <c r="C96" s="187"/>
      <c r="D96" s="187"/>
      <c r="E96" s="187"/>
      <c r="F96" s="155"/>
      <c r="G96" s="155"/>
      <c r="H96" s="188"/>
      <c r="I96" s="187"/>
      <c r="J96" s="188"/>
      <c r="K96" s="189"/>
      <c r="L96" s="190"/>
      <c r="M96" s="155"/>
      <c r="N96" s="189"/>
      <c r="O96" s="155"/>
      <c r="P96" s="155"/>
      <c r="Q96" s="187"/>
      <c r="R96" s="155"/>
    </row>
    <row r="97" spans="1:18" x14ac:dyDescent="0.25">
      <c r="A97" s="187"/>
      <c r="C97" s="187"/>
      <c r="D97" s="187"/>
      <c r="E97" s="187"/>
      <c r="F97" s="155"/>
      <c r="G97" s="155"/>
      <c r="H97" s="188"/>
      <c r="I97" s="187"/>
      <c r="J97" s="188"/>
      <c r="K97" s="189"/>
      <c r="L97" s="190"/>
      <c r="M97" s="155"/>
      <c r="N97" s="189"/>
      <c r="O97" s="155"/>
      <c r="P97" s="155"/>
      <c r="Q97" s="187"/>
      <c r="R97" s="155"/>
    </row>
    <row r="98" spans="1:18" x14ac:dyDescent="0.25">
      <c r="A98" s="187"/>
      <c r="C98" s="187"/>
      <c r="D98" s="187"/>
      <c r="E98" s="187"/>
      <c r="F98" s="155"/>
      <c r="G98" s="155"/>
      <c r="H98" s="188"/>
      <c r="I98" s="187"/>
      <c r="J98" s="188"/>
      <c r="K98" s="189"/>
      <c r="L98" s="190"/>
      <c r="M98" s="155"/>
      <c r="N98" s="189"/>
      <c r="O98" s="155"/>
      <c r="P98" s="155"/>
      <c r="Q98" s="187"/>
      <c r="R98" s="155"/>
    </row>
    <row r="99" spans="1:18" x14ac:dyDescent="0.25">
      <c r="A99" s="187"/>
      <c r="C99" s="187"/>
      <c r="D99" s="187"/>
      <c r="E99" s="187"/>
      <c r="F99" s="155"/>
      <c r="G99" s="155"/>
      <c r="H99" s="188"/>
      <c r="I99" s="187"/>
      <c r="J99" s="188"/>
      <c r="K99" s="189"/>
      <c r="L99" s="190"/>
      <c r="M99" s="155"/>
      <c r="N99" s="189"/>
      <c r="O99" s="155"/>
      <c r="P99" s="155"/>
      <c r="Q99" s="187"/>
      <c r="R99" s="155"/>
    </row>
    <row r="100" spans="1:18" x14ac:dyDescent="0.25">
      <c r="A100" s="187"/>
      <c r="C100" s="187"/>
      <c r="D100" s="187"/>
      <c r="E100" s="187"/>
      <c r="F100" s="155"/>
      <c r="G100" s="155"/>
      <c r="H100" s="188"/>
      <c r="I100" s="187"/>
      <c r="J100" s="188"/>
      <c r="K100" s="189"/>
      <c r="L100" s="190"/>
      <c r="M100" s="155"/>
      <c r="N100" s="189"/>
      <c r="O100" s="155"/>
      <c r="P100" s="155"/>
      <c r="Q100" s="187"/>
      <c r="R100" s="155"/>
    </row>
    <row r="101" spans="1:18" x14ac:dyDescent="0.25">
      <c r="A101" s="187"/>
      <c r="C101" s="187"/>
      <c r="D101" s="187"/>
      <c r="E101" s="187"/>
      <c r="F101" s="155"/>
      <c r="G101" s="155"/>
      <c r="H101" s="188"/>
      <c r="I101" s="187"/>
      <c r="J101" s="188"/>
      <c r="K101" s="189"/>
      <c r="L101" s="190"/>
      <c r="M101" s="155"/>
      <c r="N101" s="189"/>
      <c r="O101" s="155"/>
      <c r="P101" s="155"/>
      <c r="Q101" s="187"/>
      <c r="R101" s="155"/>
    </row>
    <row r="102" spans="1:18" x14ac:dyDescent="0.25">
      <c r="A102" s="187"/>
      <c r="C102" s="187"/>
      <c r="D102" s="187"/>
      <c r="E102" s="187"/>
      <c r="F102" s="155"/>
      <c r="G102" s="155"/>
      <c r="H102" s="188"/>
      <c r="I102" s="187"/>
      <c r="J102" s="188"/>
      <c r="K102" s="189"/>
      <c r="L102" s="190"/>
      <c r="M102" s="155"/>
      <c r="N102" s="189"/>
      <c r="O102" s="155"/>
      <c r="P102" s="155"/>
      <c r="Q102" s="187"/>
      <c r="R102" s="155"/>
    </row>
    <row r="103" spans="1:18" x14ac:dyDescent="0.25">
      <c r="A103" s="187"/>
      <c r="C103" s="187"/>
      <c r="D103" s="187"/>
      <c r="E103" s="187"/>
      <c r="F103" s="155"/>
      <c r="G103" s="155"/>
      <c r="H103" s="188"/>
      <c r="I103" s="187"/>
      <c r="J103" s="188"/>
      <c r="K103" s="189"/>
      <c r="L103" s="190"/>
      <c r="M103" s="155"/>
      <c r="N103" s="189"/>
      <c r="O103" s="155"/>
      <c r="P103" s="155"/>
      <c r="Q103" s="187"/>
      <c r="R103" s="155"/>
    </row>
    <row r="104" spans="1:18" x14ac:dyDescent="0.25">
      <c r="A104" s="187"/>
      <c r="C104" s="187"/>
      <c r="D104" s="187"/>
      <c r="E104" s="187"/>
      <c r="F104" s="155"/>
      <c r="G104" s="155"/>
      <c r="H104" s="188"/>
      <c r="I104" s="187"/>
      <c r="J104" s="188"/>
      <c r="K104" s="189"/>
      <c r="L104" s="190"/>
      <c r="M104" s="155"/>
      <c r="N104" s="189"/>
      <c r="O104" s="155"/>
      <c r="P104" s="155"/>
      <c r="Q104" s="187"/>
      <c r="R104" s="155"/>
    </row>
    <row r="105" spans="1:18" x14ac:dyDescent="0.25">
      <c r="A105" s="187"/>
      <c r="C105" s="187"/>
      <c r="D105" s="187"/>
      <c r="E105" s="187"/>
      <c r="F105" s="155"/>
      <c r="G105" s="155"/>
      <c r="H105" s="188"/>
      <c r="I105" s="187"/>
      <c r="J105" s="188"/>
      <c r="K105" s="189"/>
      <c r="L105" s="190"/>
      <c r="M105" s="155"/>
      <c r="N105" s="189"/>
      <c r="O105" s="155"/>
      <c r="P105" s="155"/>
      <c r="Q105" s="187"/>
      <c r="R105" s="155"/>
    </row>
    <row r="106" spans="1:18" x14ac:dyDescent="0.25">
      <c r="A106" s="187"/>
      <c r="C106" s="187"/>
      <c r="D106" s="187"/>
      <c r="E106" s="187"/>
      <c r="F106" s="155"/>
      <c r="G106" s="155"/>
      <c r="H106" s="188"/>
      <c r="I106" s="187"/>
      <c r="J106" s="188"/>
      <c r="K106" s="189"/>
      <c r="L106" s="190"/>
      <c r="M106" s="155"/>
      <c r="N106" s="189"/>
      <c r="O106" s="155"/>
      <c r="P106" s="155"/>
      <c r="Q106" s="187"/>
      <c r="R106" s="155"/>
    </row>
    <row r="107" spans="1:18" x14ac:dyDescent="0.25">
      <c r="A107" s="187"/>
      <c r="C107" s="187"/>
      <c r="D107" s="187"/>
      <c r="E107" s="187"/>
      <c r="F107" s="155"/>
      <c r="G107" s="155"/>
      <c r="H107" s="188"/>
      <c r="I107" s="187"/>
      <c r="J107" s="188"/>
      <c r="K107" s="189"/>
      <c r="L107" s="190"/>
      <c r="M107" s="155"/>
      <c r="N107" s="189"/>
      <c r="O107" s="155"/>
      <c r="P107" s="155"/>
      <c r="Q107" s="187"/>
      <c r="R107" s="155"/>
    </row>
    <row r="108" spans="1:18" x14ac:dyDescent="0.25">
      <c r="A108" s="187"/>
      <c r="C108" s="187"/>
      <c r="D108" s="187"/>
      <c r="E108" s="187"/>
      <c r="F108" s="155"/>
      <c r="G108" s="155"/>
      <c r="H108" s="188"/>
      <c r="I108" s="187"/>
      <c r="J108" s="188"/>
      <c r="K108" s="189"/>
      <c r="L108" s="190"/>
      <c r="M108" s="155"/>
      <c r="N108" s="189"/>
      <c r="O108" s="155"/>
      <c r="P108" s="155"/>
      <c r="Q108" s="187"/>
      <c r="R108" s="155"/>
    </row>
    <row r="109" spans="1:18" x14ac:dyDescent="0.25">
      <c r="A109" s="187"/>
      <c r="C109" s="187"/>
      <c r="D109" s="187"/>
      <c r="E109" s="187"/>
      <c r="F109" s="155"/>
      <c r="G109" s="155"/>
      <c r="H109" s="188"/>
      <c r="I109" s="187"/>
      <c r="J109" s="188"/>
      <c r="K109" s="189"/>
      <c r="L109" s="190"/>
      <c r="M109" s="155"/>
      <c r="N109" s="189"/>
      <c r="O109" s="155"/>
      <c r="P109" s="155"/>
      <c r="Q109" s="187"/>
      <c r="R109" s="155"/>
    </row>
    <row r="110" spans="1:18" x14ac:dyDescent="0.25">
      <c r="A110" s="187"/>
      <c r="C110" s="187"/>
      <c r="D110" s="187"/>
      <c r="E110" s="187"/>
      <c r="F110" s="155"/>
      <c r="G110" s="155"/>
      <c r="H110" s="188"/>
      <c r="I110" s="187"/>
      <c r="J110" s="188"/>
      <c r="K110" s="189"/>
      <c r="L110" s="190"/>
      <c r="M110" s="155"/>
      <c r="N110" s="189"/>
      <c r="O110" s="155"/>
      <c r="P110" s="155"/>
      <c r="Q110" s="187"/>
      <c r="R110" s="155"/>
    </row>
    <row r="111" spans="1:18" x14ac:dyDescent="0.25">
      <c r="A111" s="187"/>
      <c r="C111" s="187"/>
      <c r="D111" s="187"/>
      <c r="E111" s="187"/>
      <c r="F111" s="155"/>
      <c r="G111" s="155"/>
      <c r="H111" s="188"/>
      <c r="I111" s="187"/>
      <c r="J111" s="188"/>
      <c r="K111" s="189"/>
      <c r="L111" s="190"/>
      <c r="M111" s="155"/>
      <c r="N111" s="189"/>
      <c r="O111" s="155"/>
      <c r="P111" s="155"/>
      <c r="Q111" s="187"/>
      <c r="R111" s="155"/>
    </row>
    <row r="112" spans="1:18" x14ac:dyDescent="0.25">
      <c r="A112" s="187"/>
      <c r="C112" s="187"/>
      <c r="D112" s="187"/>
      <c r="E112" s="187"/>
      <c r="F112" s="155"/>
      <c r="G112" s="155"/>
      <c r="H112" s="188"/>
      <c r="I112" s="187"/>
      <c r="J112" s="188"/>
      <c r="K112" s="189"/>
      <c r="L112" s="190"/>
      <c r="M112" s="155"/>
      <c r="N112" s="189"/>
      <c r="O112" s="155"/>
      <c r="P112" s="155"/>
      <c r="Q112" s="187"/>
      <c r="R112" s="155"/>
    </row>
    <row r="113" spans="1:18" x14ac:dyDescent="0.25">
      <c r="A113" s="187"/>
      <c r="C113" s="187"/>
      <c r="D113" s="187"/>
      <c r="E113" s="187"/>
      <c r="F113" s="155"/>
      <c r="G113" s="155"/>
      <c r="H113" s="188"/>
      <c r="I113" s="187"/>
      <c r="J113" s="188"/>
      <c r="K113" s="189"/>
      <c r="L113" s="190"/>
      <c r="M113" s="155"/>
      <c r="N113" s="189"/>
      <c r="O113" s="155"/>
      <c r="P113" s="155"/>
      <c r="Q113" s="187"/>
      <c r="R113" s="155"/>
    </row>
    <row r="114" spans="1:18" x14ac:dyDescent="0.25">
      <c r="A114" s="187"/>
      <c r="C114" s="187"/>
      <c r="D114" s="187"/>
      <c r="E114" s="187"/>
      <c r="F114" s="155"/>
      <c r="G114" s="155"/>
      <c r="H114" s="188"/>
      <c r="I114" s="187"/>
      <c r="J114" s="188"/>
      <c r="K114" s="189"/>
      <c r="L114" s="190"/>
      <c r="M114" s="155"/>
      <c r="N114" s="189"/>
      <c r="O114" s="155"/>
      <c r="P114" s="155"/>
      <c r="Q114" s="187"/>
      <c r="R114" s="155"/>
    </row>
    <row r="115" spans="1:18" x14ac:dyDescent="0.25">
      <c r="A115" s="187"/>
      <c r="C115" s="187"/>
      <c r="D115" s="187"/>
      <c r="E115" s="187"/>
      <c r="F115" s="155"/>
      <c r="G115" s="155"/>
      <c r="H115" s="188"/>
      <c r="I115" s="187"/>
      <c r="J115" s="188"/>
      <c r="K115" s="189"/>
      <c r="L115" s="190"/>
      <c r="M115" s="155"/>
      <c r="N115" s="189"/>
      <c r="O115" s="155"/>
      <c r="P115" s="155"/>
      <c r="Q115" s="187"/>
      <c r="R115" s="155"/>
    </row>
    <row r="116" spans="1:18" x14ac:dyDescent="0.25">
      <c r="A116" s="187"/>
      <c r="C116" s="187"/>
      <c r="D116" s="187"/>
      <c r="E116" s="187"/>
      <c r="F116" s="155"/>
      <c r="G116" s="155"/>
      <c r="H116" s="188"/>
      <c r="I116" s="187"/>
      <c r="J116" s="188"/>
      <c r="K116" s="189"/>
      <c r="L116" s="190"/>
      <c r="M116" s="155"/>
      <c r="N116" s="189"/>
      <c r="O116" s="155"/>
      <c r="P116" s="155"/>
      <c r="Q116" s="187"/>
      <c r="R116" s="155"/>
    </row>
    <row r="117" spans="1:18" x14ac:dyDescent="0.25">
      <c r="A117" s="187"/>
      <c r="C117" s="187"/>
      <c r="D117" s="187"/>
      <c r="E117" s="187"/>
      <c r="F117" s="155"/>
      <c r="G117" s="155"/>
      <c r="H117" s="188"/>
      <c r="I117" s="187"/>
      <c r="J117" s="188"/>
      <c r="K117" s="189"/>
      <c r="L117" s="190"/>
      <c r="M117" s="155"/>
      <c r="N117" s="189"/>
      <c r="O117" s="155"/>
      <c r="P117" s="155"/>
      <c r="Q117" s="187"/>
      <c r="R117" s="155"/>
    </row>
    <row r="118" spans="1:18" x14ac:dyDescent="0.25">
      <c r="A118" s="187"/>
      <c r="C118" s="187"/>
      <c r="D118" s="187"/>
      <c r="E118" s="187"/>
      <c r="F118" s="155"/>
      <c r="G118" s="155"/>
      <c r="H118" s="188"/>
      <c r="I118" s="187"/>
      <c r="J118" s="188"/>
      <c r="K118" s="189"/>
      <c r="L118" s="190"/>
      <c r="M118" s="155"/>
      <c r="N118" s="189"/>
      <c r="O118" s="155"/>
      <c r="P118" s="155"/>
      <c r="Q118" s="187"/>
      <c r="R118" s="155"/>
    </row>
    <row r="119" spans="1:18" x14ac:dyDescent="0.25">
      <c r="A119" s="187"/>
      <c r="C119" s="187"/>
      <c r="D119" s="187"/>
      <c r="E119" s="187"/>
      <c r="F119" s="155"/>
      <c r="G119" s="155"/>
      <c r="H119" s="188"/>
      <c r="I119" s="187"/>
      <c r="J119" s="188"/>
      <c r="K119" s="189"/>
      <c r="L119" s="190"/>
      <c r="M119" s="155"/>
      <c r="N119" s="189"/>
      <c r="O119" s="155"/>
      <c r="P119" s="155"/>
      <c r="Q119" s="187"/>
      <c r="R119" s="155"/>
    </row>
    <row r="120" spans="1:18" x14ac:dyDescent="0.25">
      <c r="A120" s="187"/>
      <c r="C120" s="187"/>
      <c r="D120" s="187"/>
      <c r="E120" s="187"/>
      <c r="F120" s="155"/>
      <c r="G120" s="155"/>
      <c r="H120" s="188"/>
      <c r="I120" s="187"/>
      <c r="J120" s="188"/>
      <c r="K120" s="189"/>
      <c r="L120" s="190"/>
      <c r="M120" s="155"/>
      <c r="N120" s="189"/>
      <c r="O120" s="155"/>
      <c r="P120" s="155"/>
      <c r="Q120" s="187"/>
      <c r="R120" s="155"/>
    </row>
    <row r="121" spans="1:18" x14ac:dyDescent="0.25">
      <c r="A121" s="187"/>
      <c r="C121" s="187"/>
      <c r="D121" s="187"/>
      <c r="E121" s="187"/>
      <c r="F121" s="155"/>
      <c r="G121" s="155"/>
      <c r="H121" s="188"/>
      <c r="I121" s="187"/>
      <c r="J121" s="188"/>
      <c r="K121" s="189"/>
      <c r="L121" s="190"/>
      <c r="M121" s="155"/>
      <c r="N121" s="189"/>
      <c r="O121" s="155"/>
      <c r="P121" s="155"/>
      <c r="Q121" s="187"/>
      <c r="R121" s="155"/>
    </row>
    <row r="122" spans="1:18" x14ac:dyDescent="0.25">
      <c r="A122" s="187"/>
      <c r="C122" s="187"/>
      <c r="D122" s="187"/>
      <c r="E122" s="187"/>
      <c r="F122" s="155"/>
      <c r="G122" s="155"/>
      <c r="H122" s="188"/>
      <c r="I122" s="187"/>
      <c r="J122" s="188"/>
      <c r="K122" s="189"/>
      <c r="L122" s="190"/>
      <c r="M122" s="155"/>
      <c r="N122" s="189"/>
      <c r="O122" s="155"/>
      <c r="P122" s="155"/>
      <c r="Q122" s="187"/>
      <c r="R122" s="155"/>
    </row>
    <row r="123" spans="1:18" x14ac:dyDescent="0.25">
      <c r="A123" s="187"/>
      <c r="C123" s="187"/>
      <c r="D123" s="187"/>
      <c r="E123" s="187"/>
      <c r="F123" s="155"/>
      <c r="G123" s="155"/>
      <c r="H123" s="188"/>
      <c r="I123" s="187"/>
      <c r="J123" s="188"/>
      <c r="K123" s="189"/>
      <c r="L123" s="190"/>
      <c r="M123" s="155"/>
      <c r="N123" s="189"/>
      <c r="O123" s="155"/>
      <c r="P123" s="155"/>
      <c r="Q123" s="187"/>
      <c r="R123" s="155"/>
    </row>
    <row r="124" spans="1:18" x14ac:dyDescent="0.25">
      <c r="A124" s="187"/>
      <c r="C124" s="187"/>
      <c r="D124" s="187"/>
      <c r="E124" s="187"/>
      <c r="F124" s="155"/>
      <c r="G124" s="155"/>
      <c r="H124" s="188"/>
      <c r="I124" s="187"/>
      <c r="J124" s="188"/>
      <c r="K124" s="189"/>
      <c r="L124" s="190"/>
      <c r="M124" s="155"/>
      <c r="N124" s="189"/>
      <c r="O124" s="155"/>
      <c r="P124" s="155"/>
      <c r="Q124" s="187"/>
      <c r="R124" s="155"/>
    </row>
    <row r="125" spans="1:18" x14ac:dyDescent="0.25">
      <c r="A125" s="187"/>
      <c r="C125" s="187"/>
      <c r="D125" s="187"/>
      <c r="E125" s="187"/>
      <c r="F125" s="155"/>
      <c r="G125" s="155"/>
      <c r="H125" s="188"/>
      <c r="I125" s="187"/>
      <c r="J125" s="188"/>
      <c r="K125" s="189"/>
      <c r="L125" s="190"/>
      <c r="M125" s="155"/>
      <c r="N125" s="189"/>
      <c r="O125" s="155"/>
      <c r="P125" s="155"/>
      <c r="Q125" s="187"/>
      <c r="R125" s="155"/>
    </row>
    <row r="126" spans="1:18" x14ac:dyDescent="0.25">
      <c r="A126" s="187"/>
      <c r="C126" s="187"/>
      <c r="D126" s="187"/>
      <c r="E126" s="187"/>
      <c r="F126" s="155"/>
      <c r="G126" s="155"/>
      <c r="H126" s="188"/>
      <c r="I126" s="187"/>
      <c r="J126" s="188"/>
      <c r="K126" s="189"/>
      <c r="L126" s="190"/>
      <c r="M126" s="155"/>
      <c r="N126" s="189"/>
      <c r="O126" s="155"/>
      <c r="P126" s="155"/>
      <c r="Q126" s="187"/>
      <c r="R126" s="155"/>
    </row>
    <row r="127" spans="1:18" x14ac:dyDescent="0.25">
      <c r="A127" s="187"/>
      <c r="C127" s="187"/>
      <c r="D127" s="187"/>
      <c r="E127" s="187"/>
      <c r="F127" s="155"/>
      <c r="G127" s="155"/>
      <c r="H127" s="188"/>
      <c r="I127" s="187"/>
      <c r="J127" s="188"/>
      <c r="K127" s="189"/>
      <c r="L127" s="190"/>
      <c r="M127" s="155"/>
      <c r="N127" s="189"/>
      <c r="O127" s="155"/>
      <c r="P127" s="155"/>
      <c r="Q127" s="187"/>
      <c r="R127" s="155"/>
    </row>
    <row r="128" spans="1:18" x14ac:dyDescent="0.25">
      <c r="A128" s="187"/>
      <c r="C128" s="187"/>
      <c r="D128" s="187"/>
      <c r="E128" s="187"/>
      <c r="F128" s="155"/>
      <c r="G128" s="155"/>
      <c r="H128" s="188"/>
      <c r="I128" s="187"/>
      <c r="J128" s="188"/>
      <c r="K128" s="189"/>
      <c r="L128" s="190"/>
      <c r="M128" s="155"/>
      <c r="N128" s="189"/>
      <c r="O128" s="155"/>
      <c r="P128" s="155"/>
      <c r="Q128" s="187"/>
      <c r="R128" s="155"/>
    </row>
    <row r="129" spans="1:18" x14ac:dyDescent="0.25">
      <c r="A129" s="187"/>
      <c r="C129" s="187"/>
      <c r="D129" s="187"/>
      <c r="E129" s="187"/>
      <c r="F129" s="155"/>
      <c r="G129" s="155"/>
      <c r="H129" s="188"/>
      <c r="I129" s="187"/>
      <c r="J129" s="188"/>
      <c r="K129" s="189"/>
      <c r="L129" s="190"/>
      <c r="M129" s="155"/>
      <c r="N129" s="189"/>
      <c r="O129" s="155"/>
      <c r="P129" s="155"/>
      <c r="Q129" s="187"/>
      <c r="R129" s="155"/>
    </row>
    <row r="130" spans="1:18" x14ac:dyDescent="0.25">
      <c r="A130" s="187"/>
      <c r="C130" s="187"/>
      <c r="D130" s="187"/>
      <c r="E130" s="187"/>
      <c r="F130" s="155"/>
      <c r="G130" s="155"/>
      <c r="H130" s="188"/>
      <c r="I130" s="187"/>
      <c r="J130" s="188"/>
      <c r="K130" s="189"/>
      <c r="L130" s="190"/>
      <c r="M130" s="155"/>
      <c r="N130" s="189"/>
      <c r="O130" s="155"/>
      <c r="P130" s="155"/>
      <c r="Q130" s="187"/>
      <c r="R130" s="155"/>
    </row>
    <row r="131" spans="1:18" x14ac:dyDescent="0.25">
      <c r="A131" s="187"/>
      <c r="C131" s="187"/>
      <c r="D131" s="187"/>
      <c r="E131" s="187"/>
      <c r="F131" s="155"/>
      <c r="G131" s="155"/>
      <c r="H131" s="188"/>
      <c r="I131" s="187"/>
      <c r="J131" s="188"/>
      <c r="K131" s="189"/>
      <c r="L131" s="190"/>
      <c r="M131" s="155"/>
      <c r="N131" s="189"/>
      <c r="O131" s="155"/>
      <c r="P131" s="155"/>
      <c r="Q131" s="187"/>
      <c r="R131" s="155"/>
    </row>
    <row r="132" spans="1:18" x14ac:dyDescent="0.25">
      <c r="A132" s="187"/>
      <c r="C132" s="187"/>
      <c r="D132" s="187"/>
      <c r="E132" s="187"/>
      <c r="F132" s="155"/>
      <c r="G132" s="155"/>
      <c r="H132" s="188"/>
      <c r="I132" s="187"/>
      <c r="J132" s="188"/>
      <c r="K132" s="189"/>
      <c r="L132" s="190"/>
      <c r="M132" s="155"/>
      <c r="N132" s="189"/>
      <c r="O132" s="155"/>
      <c r="P132" s="155"/>
      <c r="Q132" s="187"/>
      <c r="R132" s="155"/>
    </row>
    <row r="133" spans="1:18" x14ac:dyDescent="0.25">
      <c r="A133" s="187"/>
      <c r="C133" s="187"/>
      <c r="D133" s="187"/>
      <c r="E133" s="187"/>
      <c r="F133" s="155"/>
      <c r="G133" s="155"/>
      <c r="H133" s="188"/>
      <c r="I133" s="187"/>
      <c r="J133" s="188"/>
      <c r="K133" s="189"/>
      <c r="L133" s="190"/>
      <c r="M133" s="155"/>
      <c r="N133" s="189"/>
      <c r="O133" s="155"/>
      <c r="P133" s="155"/>
      <c r="Q133" s="187"/>
      <c r="R133" s="155"/>
    </row>
    <row r="134" spans="1:18" x14ac:dyDescent="0.25">
      <c r="A134" s="187"/>
      <c r="C134" s="187"/>
      <c r="D134" s="187"/>
      <c r="E134" s="187"/>
      <c r="F134" s="155"/>
      <c r="G134" s="155"/>
      <c r="H134" s="188"/>
      <c r="I134" s="187"/>
      <c r="J134" s="188"/>
      <c r="K134" s="189"/>
      <c r="L134" s="190"/>
      <c r="M134" s="155"/>
      <c r="N134" s="189"/>
      <c r="O134" s="155"/>
      <c r="P134" s="155"/>
      <c r="Q134" s="187"/>
      <c r="R134" s="155"/>
    </row>
    <row r="135" spans="1:18" x14ac:dyDescent="0.25">
      <c r="A135" s="187"/>
      <c r="C135" s="187"/>
      <c r="D135" s="187"/>
      <c r="E135" s="187"/>
      <c r="F135" s="155"/>
      <c r="G135" s="155"/>
      <c r="H135" s="188"/>
      <c r="I135" s="187"/>
      <c r="J135" s="188"/>
      <c r="K135" s="189"/>
      <c r="L135" s="190"/>
      <c r="M135" s="155"/>
      <c r="N135" s="189"/>
      <c r="O135" s="155"/>
      <c r="P135" s="155"/>
      <c r="Q135" s="187"/>
      <c r="R135" s="155"/>
    </row>
    <row r="136" spans="1:18" x14ac:dyDescent="0.25">
      <c r="A136" s="187"/>
      <c r="C136" s="187"/>
      <c r="D136" s="187"/>
      <c r="E136" s="187"/>
      <c r="F136" s="155"/>
      <c r="G136" s="155"/>
      <c r="H136" s="188"/>
      <c r="I136" s="187"/>
      <c r="J136" s="188"/>
      <c r="K136" s="189"/>
      <c r="L136" s="190"/>
      <c r="M136" s="155"/>
      <c r="N136" s="189"/>
      <c r="O136" s="155"/>
      <c r="P136" s="155"/>
      <c r="Q136" s="187"/>
      <c r="R136" s="155"/>
    </row>
    <row r="137" spans="1:18" x14ac:dyDescent="0.25">
      <c r="A137" s="187"/>
      <c r="C137" s="187"/>
      <c r="D137" s="187"/>
      <c r="E137" s="187"/>
      <c r="F137" s="155"/>
      <c r="G137" s="155"/>
      <c r="H137" s="188"/>
      <c r="I137" s="187"/>
      <c r="J137" s="188"/>
      <c r="K137" s="189"/>
      <c r="L137" s="190"/>
      <c r="M137" s="155"/>
      <c r="N137" s="189"/>
      <c r="O137" s="155"/>
      <c r="P137" s="155"/>
      <c r="Q137" s="187"/>
      <c r="R137" s="155"/>
    </row>
    <row r="138" spans="1:18" x14ac:dyDescent="0.25">
      <c r="A138" s="187"/>
      <c r="C138" s="187"/>
      <c r="D138" s="187"/>
      <c r="E138" s="187"/>
      <c r="F138" s="155"/>
      <c r="G138" s="155"/>
      <c r="H138" s="188"/>
      <c r="I138" s="187"/>
      <c r="J138" s="188"/>
      <c r="K138" s="189"/>
      <c r="L138" s="190"/>
      <c r="M138" s="155"/>
      <c r="N138" s="189"/>
      <c r="O138" s="155"/>
      <c r="P138" s="155"/>
      <c r="Q138" s="187"/>
      <c r="R138" s="155"/>
    </row>
    <row r="139" spans="1:18" x14ac:dyDescent="0.25">
      <c r="A139" s="187"/>
      <c r="C139" s="187"/>
      <c r="D139" s="187"/>
      <c r="E139" s="187"/>
      <c r="F139" s="155"/>
      <c r="G139" s="155"/>
      <c r="H139" s="188"/>
      <c r="I139" s="187"/>
      <c r="J139" s="188"/>
      <c r="K139" s="189"/>
      <c r="L139" s="190"/>
      <c r="M139" s="155"/>
      <c r="N139" s="189"/>
      <c r="O139" s="155"/>
      <c r="P139" s="155"/>
      <c r="Q139" s="187"/>
      <c r="R139" s="155"/>
    </row>
    <row r="140" spans="1:18" x14ac:dyDescent="0.25">
      <c r="A140" s="187"/>
      <c r="C140" s="187"/>
      <c r="D140" s="187"/>
      <c r="E140" s="187"/>
      <c r="F140" s="155"/>
      <c r="G140" s="155"/>
      <c r="H140" s="188"/>
      <c r="I140" s="187"/>
      <c r="J140" s="188"/>
      <c r="K140" s="189"/>
      <c r="L140" s="190"/>
      <c r="M140" s="155"/>
      <c r="N140" s="189"/>
      <c r="O140" s="155"/>
      <c r="P140" s="155"/>
      <c r="Q140" s="187"/>
      <c r="R140" s="155"/>
    </row>
    <row r="141" spans="1:18" x14ac:dyDescent="0.25">
      <c r="A141" s="187"/>
      <c r="C141" s="187"/>
      <c r="D141" s="187"/>
      <c r="E141" s="187"/>
      <c r="F141" s="155"/>
      <c r="G141" s="155"/>
      <c r="H141" s="188"/>
      <c r="I141" s="187"/>
      <c r="J141" s="188"/>
      <c r="K141" s="189"/>
      <c r="L141" s="190"/>
      <c r="M141" s="155"/>
      <c r="N141" s="189"/>
      <c r="O141" s="155"/>
      <c r="P141" s="155"/>
      <c r="Q141" s="187"/>
      <c r="R141" s="155"/>
    </row>
    <row r="142" spans="1:18" x14ac:dyDescent="0.25">
      <c r="A142" s="187"/>
      <c r="C142" s="187"/>
      <c r="D142" s="187"/>
      <c r="E142" s="187"/>
      <c r="F142" s="155"/>
      <c r="G142" s="155"/>
      <c r="H142" s="188"/>
      <c r="I142" s="187"/>
      <c r="J142" s="188"/>
      <c r="K142" s="189"/>
      <c r="L142" s="190"/>
      <c r="M142" s="155"/>
      <c r="N142" s="189"/>
      <c r="O142" s="155"/>
      <c r="P142" s="155"/>
      <c r="Q142" s="187"/>
      <c r="R142" s="155"/>
    </row>
    <row r="143" spans="1:18" x14ac:dyDescent="0.25">
      <c r="A143" s="187"/>
      <c r="C143" s="187"/>
      <c r="D143" s="187"/>
      <c r="E143" s="187"/>
      <c r="F143" s="155"/>
      <c r="G143" s="155"/>
      <c r="H143" s="188"/>
      <c r="I143" s="187"/>
      <c r="J143" s="188"/>
      <c r="K143" s="189"/>
      <c r="L143" s="190"/>
      <c r="M143" s="155"/>
      <c r="N143" s="189"/>
      <c r="O143" s="155"/>
      <c r="P143" s="155"/>
      <c r="Q143" s="187"/>
      <c r="R143" s="155"/>
    </row>
    <row r="144" spans="1:18" x14ac:dyDescent="0.25">
      <c r="A144" s="187"/>
      <c r="C144" s="187"/>
      <c r="D144" s="187"/>
      <c r="E144" s="187"/>
      <c r="F144" s="155"/>
      <c r="G144" s="155"/>
      <c r="H144" s="188"/>
      <c r="I144" s="187"/>
      <c r="J144" s="188"/>
      <c r="K144" s="189"/>
      <c r="L144" s="190"/>
      <c r="M144" s="155"/>
      <c r="N144" s="189"/>
      <c r="O144" s="155"/>
      <c r="P144" s="155"/>
      <c r="Q144" s="187"/>
      <c r="R144" s="155"/>
    </row>
    <row r="145" spans="1:18" x14ac:dyDescent="0.25">
      <c r="A145" s="187"/>
      <c r="C145" s="187"/>
      <c r="D145" s="187"/>
      <c r="E145" s="187"/>
      <c r="F145" s="155"/>
      <c r="G145" s="155"/>
      <c r="H145" s="188"/>
      <c r="I145" s="187"/>
      <c r="J145" s="188"/>
      <c r="K145" s="189"/>
      <c r="L145" s="190"/>
      <c r="M145" s="155"/>
      <c r="N145" s="189"/>
      <c r="O145" s="155"/>
      <c r="P145" s="155"/>
      <c r="Q145" s="187"/>
      <c r="R145" s="155"/>
    </row>
    <row r="146" spans="1:18" x14ac:dyDescent="0.25">
      <c r="A146" s="187"/>
      <c r="C146" s="187"/>
      <c r="D146" s="187"/>
      <c r="E146" s="187"/>
      <c r="F146" s="155"/>
      <c r="G146" s="155"/>
      <c r="H146" s="188"/>
      <c r="I146" s="187"/>
      <c r="J146" s="188"/>
      <c r="K146" s="189"/>
      <c r="L146" s="190"/>
      <c r="M146" s="155"/>
      <c r="N146" s="189"/>
      <c r="O146" s="155"/>
      <c r="P146" s="155"/>
      <c r="Q146" s="187"/>
      <c r="R146" s="155"/>
    </row>
    <row r="147" spans="1:18" x14ac:dyDescent="0.25">
      <c r="A147" s="187"/>
      <c r="C147" s="187"/>
      <c r="D147" s="187"/>
      <c r="E147" s="187"/>
      <c r="F147" s="155"/>
      <c r="G147" s="155"/>
      <c r="H147" s="188"/>
      <c r="I147" s="187"/>
      <c r="J147" s="188"/>
      <c r="K147" s="189"/>
      <c r="L147" s="190"/>
      <c r="M147" s="155"/>
      <c r="N147" s="189"/>
      <c r="O147" s="155"/>
      <c r="P147" s="155"/>
      <c r="Q147" s="187"/>
      <c r="R147" s="155"/>
    </row>
    <row r="148" spans="1:18" x14ac:dyDescent="0.25">
      <c r="A148" s="187"/>
      <c r="C148" s="187"/>
      <c r="D148" s="187"/>
      <c r="E148" s="187"/>
      <c r="F148" s="155"/>
      <c r="G148" s="155"/>
      <c r="H148" s="188"/>
      <c r="I148" s="187"/>
      <c r="J148" s="188"/>
      <c r="K148" s="189"/>
      <c r="L148" s="190"/>
      <c r="M148" s="155"/>
      <c r="N148" s="189"/>
      <c r="O148" s="155"/>
      <c r="P148" s="155"/>
      <c r="Q148" s="187"/>
      <c r="R148" s="155"/>
    </row>
    <row r="149" spans="1:18" x14ac:dyDescent="0.25">
      <c r="A149" s="187"/>
      <c r="C149" s="187"/>
      <c r="D149" s="187"/>
      <c r="E149" s="187"/>
      <c r="F149" s="155"/>
      <c r="G149" s="155"/>
      <c r="H149" s="188"/>
      <c r="I149" s="187"/>
      <c r="J149" s="188"/>
      <c r="K149" s="189"/>
      <c r="L149" s="190"/>
      <c r="M149" s="155"/>
      <c r="N149" s="189"/>
      <c r="O149" s="155"/>
      <c r="P149" s="155"/>
      <c r="Q149" s="187"/>
      <c r="R149" s="155"/>
    </row>
    <row r="150" spans="1:18" x14ac:dyDescent="0.25">
      <c r="A150" s="187"/>
      <c r="C150" s="187"/>
      <c r="D150" s="187"/>
      <c r="E150" s="187"/>
      <c r="F150" s="155"/>
      <c r="G150" s="155"/>
      <c r="H150" s="188"/>
      <c r="I150" s="187"/>
      <c r="J150" s="188"/>
      <c r="K150" s="189"/>
      <c r="L150" s="190"/>
      <c r="M150" s="155"/>
      <c r="N150" s="189"/>
      <c r="O150" s="155"/>
      <c r="P150" s="155"/>
      <c r="Q150" s="187"/>
      <c r="R150" s="155"/>
    </row>
    <row r="151" spans="1:18" x14ac:dyDescent="0.25">
      <c r="A151" s="187"/>
      <c r="C151" s="187"/>
      <c r="D151" s="187"/>
      <c r="E151" s="187"/>
      <c r="F151" s="155"/>
      <c r="G151" s="155"/>
      <c r="H151" s="188"/>
      <c r="I151" s="187"/>
      <c r="J151" s="188"/>
      <c r="K151" s="189"/>
      <c r="L151" s="190"/>
      <c r="M151" s="155"/>
      <c r="N151" s="189"/>
      <c r="O151" s="155"/>
      <c r="P151" s="155"/>
      <c r="Q151" s="187"/>
      <c r="R151" s="155"/>
    </row>
    <row r="152" spans="1:18" x14ac:dyDescent="0.25">
      <c r="A152" s="187"/>
      <c r="C152" s="187"/>
      <c r="D152" s="187"/>
      <c r="E152" s="187"/>
      <c r="F152" s="155"/>
      <c r="G152" s="155"/>
      <c r="H152" s="188"/>
      <c r="I152" s="187"/>
      <c r="J152" s="188"/>
      <c r="K152" s="189"/>
      <c r="L152" s="190"/>
      <c r="M152" s="155"/>
      <c r="N152" s="189"/>
      <c r="O152" s="155"/>
      <c r="P152" s="155"/>
      <c r="Q152" s="187"/>
      <c r="R152" s="155"/>
    </row>
    <row r="153" spans="1:18" x14ac:dyDescent="0.25">
      <c r="A153" s="187"/>
      <c r="C153" s="187"/>
      <c r="D153" s="187"/>
      <c r="E153" s="187"/>
      <c r="F153" s="155"/>
      <c r="G153" s="155"/>
      <c r="H153" s="188"/>
      <c r="I153" s="187"/>
      <c r="J153" s="188"/>
      <c r="K153" s="189"/>
      <c r="L153" s="190"/>
      <c r="M153" s="155"/>
      <c r="N153" s="189"/>
      <c r="O153" s="155"/>
      <c r="P153" s="155"/>
      <c r="Q153" s="187"/>
      <c r="R153" s="155"/>
    </row>
    <row r="154" spans="1:18" x14ac:dyDescent="0.25">
      <c r="A154" s="187"/>
      <c r="C154" s="187"/>
      <c r="D154" s="187"/>
      <c r="E154" s="187"/>
      <c r="F154" s="155"/>
      <c r="G154" s="155"/>
      <c r="H154" s="188"/>
      <c r="I154" s="187"/>
      <c r="J154" s="188"/>
      <c r="K154" s="189"/>
      <c r="L154" s="190"/>
      <c r="M154" s="155"/>
      <c r="N154" s="189"/>
      <c r="O154" s="155"/>
      <c r="P154" s="155"/>
      <c r="Q154" s="187"/>
      <c r="R154" s="155"/>
    </row>
    <row r="155" spans="1:18" x14ac:dyDescent="0.25">
      <c r="A155" s="187"/>
      <c r="C155" s="187"/>
      <c r="D155" s="187"/>
      <c r="E155" s="187"/>
      <c r="F155" s="155"/>
      <c r="G155" s="155"/>
      <c r="H155" s="188"/>
      <c r="I155" s="187"/>
      <c r="J155" s="188"/>
      <c r="K155" s="189"/>
      <c r="L155" s="190"/>
      <c r="M155" s="155"/>
      <c r="N155" s="189"/>
      <c r="O155" s="155"/>
      <c r="P155" s="155"/>
      <c r="Q155" s="187"/>
      <c r="R155" s="155"/>
    </row>
    <row r="156" spans="1:18" x14ac:dyDescent="0.25">
      <c r="A156" s="187"/>
      <c r="C156" s="187"/>
      <c r="D156" s="187"/>
      <c r="E156" s="187"/>
      <c r="F156" s="155"/>
      <c r="G156" s="155"/>
      <c r="H156" s="188"/>
      <c r="I156" s="187"/>
      <c r="J156" s="188"/>
      <c r="K156" s="189"/>
      <c r="L156" s="190"/>
      <c r="M156" s="155"/>
      <c r="N156" s="189"/>
      <c r="O156" s="155"/>
      <c r="P156" s="155"/>
      <c r="Q156" s="187"/>
      <c r="R156" s="155"/>
    </row>
    <row r="157" spans="1:18" x14ac:dyDescent="0.25">
      <c r="A157" s="187"/>
      <c r="C157" s="187"/>
      <c r="D157" s="187"/>
      <c r="E157" s="187"/>
      <c r="F157" s="155"/>
      <c r="G157" s="155"/>
      <c r="H157" s="188"/>
      <c r="I157" s="187"/>
      <c r="J157" s="188"/>
      <c r="K157" s="189"/>
      <c r="L157" s="190"/>
      <c r="M157" s="155"/>
      <c r="N157" s="189"/>
      <c r="O157" s="155"/>
      <c r="P157" s="155"/>
      <c r="Q157" s="187"/>
      <c r="R157" s="155"/>
    </row>
    <row r="158" spans="1:18" x14ac:dyDescent="0.25">
      <c r="A158" s="187"/>
      <c r="C158" s="187"/>
      <c r="D158" s="187"/>
      <c r="E158" s="187"/>
      <c r="F158" s="155"/>
      <c r="G158" s="155"/>
      <c r="H158" s="188"/>
      <c r="I158" s="187"/>
      <c r="J158" s="188"/>
      <c r="K158" s="189"/>
      <c r="L158" s="190"/>
      <c r="M158" s="155"/>
      <c r="N158" s="189"/>
      <c r="O158" s="155"/>
      <c r="P158" s="155"/>
      <c r="Q158" s="187"/>
      <c r="R158" s="155"/>
    </row>
    <row r="159" spans="1:18" x14ac:dyDescent="0.25">
      <c r="A159" s="187"/>
      <c r="C159" s="187"/>
      <c r="D159" s="187"/>
      <c r="E159" s="187"/>
      <c r="F159" s="155"/>
      <c r="G159" s="155"/>
      <c r="H159" s="188"/>
      <c r="I159" s="187"/>
      <c r="J159" s="188"/>
      <c r="K159" s="189"/>
      <c r="L159" s="190"/>
      <c r="M159" s="155"/>
      <c r="N159" s="189"/>
      <c r="O159" s="155"/>
      <c r="P159" s="155"/>
      <c r="Q159" s="187"/>
      <c r="R159" s="155"/>
    </row>
    <row r="160" spans="1:18" x14ac:dyDescent="0.25">
      <c r="A160" s="187"/>
      <c r="C160" s="187"/>
      <c r="D160" s="187"/>
      <c r="E160" s="187"/>
      <c r="F160" s="155"/>
      <c r="G160" s="155"/>
      <c r="H160" s="188"/>
      <c r="I160" s="187"/>
      <c r="J160" s="188"/>
      <c r="K160" s="189"/>
      <c r="L160" s="190"/>
      <c r="M160" s="155"/>
      <c r="N160" s="189"/>
      <c r="O160" s="155"/>
      <c r="P160" s="155"/>
      <c r="Q160" s="187"/>
      <c r="R160" s="155"/>
    </row>
    <row r="161" spans="1:18" x14ac:dyDescent="0.25">
      <c r="A161" s="187"/>
      <c r="C161" s="187"/>
      <c r="D161" s="187"/>
      <c r="E161" s="187"/>
      <c r="F161" s="155"/>
      <c r="G161" s="155"/>
      <c r="H161" s="188"/>
      <c r="I161" s="187"/>
      <c r="J161" s="188"/>
      <c r="K161" s="189"/>
      <c r="L161" s="190"/>
      <c r="M161" s="155"/>
      <c r="N161" s="189"/>
      <c r="O161" s="155"/>
      <c r="P161" s="155"/>
      <c r="Q161" s="187"/>
      <c r="R161" s="155"/>
    </row>
    <row r="162" spans="1:18" x14ac:dyDescent="0.25">
      <c r="A162" s="187"/>
      <c r="C162" s="187"/>
      <c r="D162" s="187"/>
      <c r="E162" s="187"/>
      <c r="F162" s="155"/>
      <c r="G162" s="155"/>
      <c r="H162" s="188"/>
      <c r="I162" s="187"/>
      <c r="J162" s="188"/>
      <c r="K162" s="189"/>
      <c r="L162" s="190"/>
      <c r="M162" s="155"/>
      <c r="N162" s="189"/>
      <c r="O162" s="155"/>
      <c r="P162" s="155"/>
      <c r="Q162" s="187"/>
      <c r="R162" s="155"/>
    </row>
    <row r="163" spans="1:18" ht="15.75" customHeight="1" x14ac:dyDescent="0.25">
      <c r="A163" s="187"/>
      <c r="C163" s="187"/>
      <c r="D163" s="187"/>
      <c r="E163" s="187"/>
      <c r="F163" s="155"/>
      <c r="G163" s="155"/>
      <c r="H163" s="188"/>
      <c r="I163" s="187"/>
      <c r="J163" s="188"/>
      <c r="K163" s="189"/>
      <c r="L163" s="190"/>
      <c r="M163" s="155"/>
      <c r="N163" s="189"/>
      <c r="O163" s="155"/>
      <c r="P163" s="155"/>
      <c r="Q163" s="187"/>
      <c r="R163" s="155"/>
    </row>
    <row r="164" spans="1:18" ht="15.75" customHeight="1" x14ac:dyDescent="0.25">
      <c r="A164" s="187"/>
      <c r="C164" s="187"/>
      <c r="D164" s="187"/>
      <c r="E164" s="187"/>
      <c r="F164" s="155"/>
      <c r="G164" s="155"/>
      <c r="H164" s="188"/>
      <c r="I164" s="187"/>
      <c r="J164" s="188"/>
      <c r="K164" s="189"/>
      <c r="L164" s="190"/>
      <c r="M164" s="155"/>
      <c r="N164" s="189"/>
      <c r="O164" s="155"/>
      <c r="P164" s="155"/>
      <c r="Q164" s="187"/>
      <c r="R164" s="155"/>
    </row>
    <row r="165" spans="1:18" ht="15.75" customHeight="1" x14ac:dyDescent="0.25">
      <c r="A165" s="187"/>
      <c r="C165" s="187"/>
      <c r="D165" s="187"/>
      <c r="E165" s="187"/>
      <c r="F165" s="155"/>
      <c r="G165" s="155"/>
      <c r="H165" s="188"/>
      <c r="I165" s="187"/>
      <c r="J165" s="188"/>
      <c r="K165" s="189"/>
      <c r="L165" s="190"/>
      <c r="M165" s="155"/>
      <c r="N165" s="189"/>
      <c r="O165" s="155"/>
      <c r="P165" s="155"/>
      <c r="Q165" s="187"/>
      <c r="R165" s="155"/>
    </row>
    <row r="166" spans="1:18" ht="15.75" customHeight="1" x14ac:dyDescent="0.25">
      <c r="A166" s="187"/>
      <c r="C166" s="187"/>
      <c r="D166" s="187"/>
      <c r="E166" s="187"/>
      <c r="F166" s="155"/>
      <c r="G166" s="155"/>
      <c r="H166" s="188"/>
      <c r="I166" s="187"/>
      <c r="J166" s="188"/>
      <c r="K166" s="189"/>
      <c r="L166" s="190"/>
      <c r="M166" s="155"/>
      <c r="N166" s="189"/>
      <c r="O166" s="155"/>
      <c r="P166" s="155"/>
      <c r="Q166" s="187"/>
      <c r="R166" s="155"/>
    </row>
    <row r="167" spans="1:18" ht="15.75" customHeight="1" x14ac:dyDescent="0.25">
      <c r="A167" s="187"/>
      <c r="C167" s="187"/>
      <c r="D167" s="187"/>
      <c r="E167" s="187"/>
      <c r="F167" s="155"/>
      <c r="G167" s="155"/>
      <c r="H167" s="188"/>
      <c r="I167" s="187"/>
      <c r="J167" s="188"/>
      <c r="K167" s="189"/>
      <c r="L167" s="190"/>
      <c r="M167" s="155"/>
      <c r="N167" s="189"/>
      <c r="O167" s="155"/>
      <c r="P167" s="155"/>
      <c r="Q167" s="187"/>
      <c r="R167" s="155"/>
    </row>
    <row r="168" spans="1:18" ht="15.75" customHeight="1" x14ac:dyDescent="0.25">
      <c r="A168" s="187"/>
      <c r="C168" s="187"/>
      <c r="D168" s="187"/>
      <c r="E168" s="187"/>
      <c r="F168" s="155"/>
      <c r="G168" s="155"/>
      <c r="H168" s="188"/>
      <c r="I168" s="187"/>
      <c r="J168" s="188"/>
      <c r="K168" s="189"/>
      <c r="L168" s="190"/>
      <c r="M168" s="155"/>
      <c r="N168" s="189"/>
      <c r="O168" s="155"/>
      <c r="P168" s="155"/>
      <c r="Q168" s="187"/>
      <c r="R168" s="155"/>
    </row>
    <row r="169" spans="1:18" ht="15.75" customHeight="1" x14ac:dyDescent="0.25">
      <c r="A169" s="187"/>
      <c r="C169" s="187"/>
      <c r="D169" s="187"/>
      <c r="E169" s="187"/>
      <c r="F169" s="155"/>
      <c r="G169" s="155"/>
      <c r="H169" s="188"/>
      <c r="I169" s="187"/>
      <c r="J169" s="188"/>
      <c r="K169" s="189"/>
      <c r="L169" s="190"/>
      <c r="M169" s="155"/>
      <c r="N169" s="189"/>
      <c r="O169" s="155"/>
      <c r="P169" s="155"/>
      <c r="Q169" s="187"/>
      <c r="R169" s="155"/>
    </row>
    <row r="170" spans="1:18" ht="15.75" customHeight="1" x14ac:dyDescent="0.25">
      <c r="A170" s="187"/>
      <c r="C170" s="187"/>
      <c r="D170" s="187"/>
      <c r="E170" s="187"/>
      <c r="F170" s="155"/>
      <c r="G170" s="155"/>
      <c r="H170" s="188"/>
      <c r="I170" s="187"/>
      <c r="J170" s="188"/>
      <c r="K170" s="189"/>
      <c r="L170" s="190"/>
      <c r="M170" s="155"/>
      <c r="N170" s="189"/>
      <c r="O170" s="155"/>
      <c r="P170" s="155"/>
      <c r="Q170" s="187"/>
      <c r="R170" s="155"/>
    </row>
    <row r="171" spans="1:18" ht="15.75" customHeight="1" x14ac:dyDescent="0.25">
      <c r="A171" s="187"/>
      <c r="C171" s="187"/>
      <c r="D171" s="187"/>
      <c r="E171" s="187"/>
      <c r="F171" s="155"/>
      <c r="G171" s="155"/>
      <c r="H171" s="188"/>
      <c r="I171" s="187"/>
      <c r="J171" s="188"/>
      <c r="K171" s="189"/>
      <c r="L171" s="190"/>
      <c r="M171" s="155"/>
      <c r="N171" s="189"/>
      <c r="O171" s="155"/>
      <c r="P171" s="155"/>
      <c r="Q171" s="187"/>
      <c r="R171" s="155"/>
    </row>
    <row r="172" spans="1:18" ht="15.75" customHeight="1" x14ac:dyDescent="0.25">
      <c r="A172" s="187"/>
      <c r="C172" s="187"/>
      <c r="D172" s="187"/>
      <c r="E172" s="187"/>
      <c r="F172" s="155"/>
      <c r="G172" s="155"/>
      <c r="H172" s="188"/>
      <c r="I172" s="187"/>
      <c r="J172" s="188"/>
      <c r="K172" s="189"/>
      <c r="L172" s="190"/>
      <c r="M172" s="155"/>
      <c r="N172" s="189"/>
      <c r="O172" s="155"/>
      <c r="P172" s="155"/>
      <c r="Q172" s="187"/>
      <c r="R172" s="155"/>
    </row>
    <row r="173" spans="1:18" ht="15.75" customHeight="1" x14ac:dyDescent="0.25">
      <c r="A173" s="187"/>
      <c r="C173" s="187"/>
      <c r="D173" s="187"/>
      <c r="E173" s="187"/>
      <c r="F173" s="155"/>
      <c r="G173" s="155"/>
      <c r="H173" s="188"/>
      <c r="I173" s="187"/>
      <c r="J173" s="188"/>
      <c r="K173" s="189"/>
      <c r="L173" s="190"/>
      <c r="M173" s="155"/>
      <c r="N173" s="189"/>
      <c r="O173" s="155"/>
      <c r="P173" s="155"/>
      <c r="Q173" s="187"/>
      <c r="R173" s="155"/>
    </row>
    <row r="174" spans="1:18" ht="15.75" customHeight="1" x14ac:dyDescent="0.25">
      <c r="A174" s="187"/>
      <c r="C174" s="187"/>
      <c r="D174" s="187"/>
      <c r="E174" s="187"/>
      <c r="F174" s="155"/>
      <c r="G174" s="155"/>
      <c r="H174" s="188"/>
      <c r="I174" s="187"/>
      <c r="J174" s="188"/>
      <c r="K174" s="189"/>
      <c r="L174" s="190"/>
      <c r="M174" s="155"/>
      <c r="N174" s="189"/>
      <c r="O174" s="155"/>
      <c r="P174" s="155"/>
      <c r="Q174" s="187"/>
      <c r="R174" s="155"/>
    </row>
    <row r="175" spans="1:18" ht="15.75" customHeight="1" x14ac:dyDescent="0.25">
      <c r="A175" s="187"/>
      <c r="C175" s="187"/>
      <c r="D175" s="187"/>
      <c r="E175" s="187"/>
      <c r="F175" s="155"/>
      <c r="G175" s="155"/>
      <c r="H175" s="188"/>
      <c r="I175" s="187"/>
      <c r="J175" s="188"/>
      <c r="K175" s="189"/>
      <c r="L175" s="190"/>
      <c r="M175" s="155"/>
      <c r="N175" s="189"/>
      <c r="O175" s="155"/>
      <c r="P175" s="155"/>
      <c r="Q175" s="187"/>
      <c r="R175" s="155"/>
    </row>
    <row r="176" spans="1:18" ht="15.75" customHeight="1" x14ac:dyDescent="0.25">
      <c r="A176" s="187"/>
      <c r="C176" s="187"/>
      <c r="D176" s="187"/>
      <c r="E176" s="187"/>
      <c r="F176" s="155"/>
      <c r="G176" s="155"/>
      <c r="H176" s="188"/>
      <c r="I176" s="187"/>
      <c r="J176" s="188"/>
      <c r="K176" s="189"/>
      <c r="L176" s="190"/>
      <c r="M176" s="155"/>
      <c r="N176" s="189"/>
      <c r="O176" s="155"/>
      <c r="P176" s="155"/>
      <c r="Q176" s="187"/>
      <c r="R176" s="155"/>
    </row>
    <row r="177" spans="1:18" ht="15.75" customHeight="1" x14ac:dyDescent="0.25">
      <c r="A177" s="187"/>
      <c r="C177" s="187"/>
      <c r="D177" s="187"/>
      <c r="E177" s="187"/>
      <c r="F177" s="155"/>
      <c r="G177" s="155"/>
      <c r="H177" s="188"/>
      <c r="I177" s="187"/>
      <c r="J177" s="188"/>
      <c r="K177" s="189"/>
      <c r="L177" s="190"/>
      <c r="M177" s="155"/>
      <c r="N177" s="189"/>
      <c r="O177" s="155"/>
      <c r="P177" s="155"/>
      <c r="Q177" s="187"/>
      <c r="R177" s="155"/>
    </row>
    <row r="178" spans="1:18" ht="15.75" customHeight="1" x14ac:dyDescent="0.25">
      <c r="A178" s="187"/>
      <c r="C178" s="187"/>
      <c r="D178" s="187"/>
      <c r="E178" s="187"/>
      <c r="F178" s="155"/>
      <c r="G178" s="155"/>
      <c r="H178" s="188"/>
      <c r="I178" s="187"/>
      <c r="J178" s="188"/>
      <c r="K178" s="189"/>
      <c r="L178" s="190"/>
      <c r="M178" s="155"/>
      <c r="N178" s="189"/>
      <c r="O178" s="155"/>
      <c r="P178" s="155"/>
      <c r="Q178" s="187"/>
      <c r="R178" s="155"/>
    </row>
    <row r="179" spans="1:18" ht="15.75" customHeight="1" x14ac:dyDescent="0.25">
      <c r="A179" s="187"/>
      <c r="C179" s="187"/>
      <c r="D179" s="187"/>
      <c r="E179" s="187"/>
      <c r="F179" s="155"/>
      <c r="G179" s="155"/>
      <c r="H179" s="188"/>
      <c r="I179" s="187"/>
      <c r="J179" s="188"/>
      <c r="K179" s="189"/>
      <c r="L179" s="190"/>
      <c r="M179" s="155"/>
      <c r="N179" s="189"/>
      <c r="O179" s="155"/>
      <c r="P179" s="155"/>
      <c r="Q179" s="187"/>
      <c r="R179" s="155"/>
    </row>
    <row r="180" spans="1:18" ht="15.75" customHeight="1" x14ac:dyDescent="0.25">
      <c r="A180" s="187"/>
      <c r="C180" s="187"/>
      <c r="D180" s="187"/>
      <c r="E180" s="187"/>
      <c r="F180" s="155"/>
      <c r="G180" s="155"/>
      <c r="H180" s="188"/>
      <c r="I180" s="187"/>
      <c r="J180" s="188"/>
      <c r="K180" s="189"/>
      <c r="L180" s="190"/>
      <c r="M180" s="155"/>
      <c r="N180" s="189"/>
      <c r="O180" s="155"/>
      <c r="P180" s="155"/>
      <c r="Q180" s="187"/>
      <c r="R180" s="155"/>
    </row>
    <row r="181" spans="1:18" ht="15.75" customHeight="1" x14ac:dyDescent="0.25">
      <c r="A181" s="187"/>
      <c r="C181" s="187"/>
      <c r="D181" s="187"/>
      <c r="E181" s="187"/>
      <c r="F181" s="155"/>
      <c r="G181" s="155"/>
      <c r="H181" s="188"/>
      <c r="I181" s="187"/>
      <c r="J181" s="188"/>
      <c r="K181" s="189"/>
      <c r="L181" s="190"/>
      <c r="M181" s="155"/>
      <c r="N181" s="189"/>
      <c r="O181" s="155"/>
      <c r="P181" s="155"/>
      <c r="Q181" s="187"/>
      <c r="R181" s="155"/>
    </row>
    <row r="182" spans="1:18" ht="15.75" customHeight="1" x14ac:dyDescent="0.25">
      <c r="A182" s="187"/>
      <c r="C182" s="187"/>
      <c r="D182" s="187"/>
      <c r="E182" s="187"/>
      <c r="F182" s="155"/>
      <c r="G182" s="155"/>
      <c r="H182" s="188"/>
      <c r="I182" s="187"/>
      <c r="J182" s="188"/>
      <c r="K182" s="189"/>
      <c r="L182" s="190"/>
      <c r="M182" s="155"/>
      <c r="N182" s="189"/>
      <c r="O182" s="155"/>
      <c r="P182" s="155"/>
      <c r="Q182" s="187"/>
      <c r="R182" s="155"/>
    </row>
    <row r="183" spans="1:18" ht="15.75" customHeight="1" x14ac:dyDescent="0.25">
      <c r="A183" s="187"/>
      <c r="C183" s="187"/>
      <c r="D183" s="187"/>
      <c r="E183" s="187"/>
      <c r="F183" s="155"/>
      <c r="G183" s="155"/>
      <c r="H183" s="188"/>
      <c r="I183" s="187"/>
      <c r="J183" s="188"/>
      <c r="K183" s="189"/>
      <c r="L183" s="190"/>
      <c r="M183" s="155"/>
      <c r="N183" s="189"/>
      <c r="O183" s="155"/>
      <c r="P183" s="155"/>
      <c r="Q183" s="187"/>
      <c r="R183" s="155"/>
    </row>
    <row r="184" spans="1:18" ht="15.75" customHeight="1" x14ac:dyDescent="0.25">
      <c r="A184" s="187"/>
      <c r="C184" s="187"/>
      <c r="D184" s="187"/>
      <c r="E184" s="187"/>
      <c r="F184" s="155"/>
      <c r="G184" s="155"/>
      <c r="H184" s="188"/>
      <c r="I184" s="187"/>
      <c r="J184" s="188"/>
      <c r="K184" s="189"/>
      <c r="L184" s="190"/>
      <c r="M184" s="155"/>
      <c r="N184" s="189"/>
      <c r="O184" s="155"/>
      <c r="P184" s="155"/>
      <c r="Q184" s="187"/>
      <c r="R184" s="155"/>
    </row>
    <row r="185" spans="1:18" ht="15.75" customHeight="1" x14ac:dyDescent="0.25">
      <c r="A185" s="187"/>
      <c r="C185" s="187"/>
      <c r="D185" s="187"/>
      <c r="E185" s="187"/>
      <c r="F185" s="155"/>
      <c r="G185" s="155"/>
      <c r="H185" s="188"/>
      <c r="I185" s="187"/>
      <c r="J185" s="188"/>
      <c r="K185" s="189"/>
      <c r="L185" s="190"/>
      <c r="M185" s="155"/>
      <c r="N185" s="189"/>
      <c r="O185" s="155"/>
      <c r="P185" s="155"/>
      <c r="Q185" s="187"/>
      <c r="R185" s="155"/>
    </row>
    <row r="186" spans="1:18" ht="15.75" customHeight="1" x14ac:dyDescent="0.25">
      <c r="A186" s="187"/>
      <c r="C186" s="187"/>
      <c r="D186" s="187"/>
      <c r="E186" s="187"/>
      <c r="F186" s="155"/>
      <c r="G186" s="155"/>
      <c r="H186" s="188"/>
      <c r="I186" s="187"/>
      <c r="J186" s="188"/>
      <c r="K186" s="189"/>
      <c r="L186" s="190"/>
      <c r="M186" s="155"/>
      <c r="N186" s="189"/>
      <c r="O186" s="155"/>
      <c r="P186" s="155"/>
      <c r="Q186" s="187"/>
      <c r="R186" s="155"/>
    </row>
    <row r="187" spans="1:18" ht="15.75" customHeight="1" x14ac:dyDescent="0.25">
      <c r="A187" s="187"/>
      <c r="C187" s="187"/>
      <c r="D187" s="187"/>
      <c r="E187" s="187"/>
      <c r="F187" s="155"/>
      <c r="G187" s="155"/>
      <c r="H187" s="188"/>
      <c r="I187" s="187"/>
      <c r="J187" s="188"/>
      <c r="K187" s="189"/>
      <c r="L187" s="190"/>
      <c r="M187" s="155"/>
      <c r="N187" s="189"/>
      <c r="O187" s="155"/>
      <c r="P187" s="155"/>
      <c r="Q187" s="187"/>
      <c r="R187" s="155"/>
    </row>
    <row r="188" spans="1:18" ht="15.75" customHeight="1" x14ac:dyDescent="0.25">
      <c r="A188" s="187"/>
      <c r="C188" s="187"/>
      <c r="D188" s="187"/>
      <c r="E188" s="187"/>
      <c r="F188" s="155"/>
      <c r="G188" s="155"/>
      <c r="H188" s="188"/>
      <c r="I188" s="187"/>
      <c r="J188" s="188"/>
      <c r="K188" s="189"/>
      <c r="L188" s="190"/>
      <c r="M188" s="155"/>
      <c r="N188" s="189"/>
      <c r="O188" s="155"/>
      <c r="P188" s="155"/>
      <c r="Q188" s="187"/>
      <c r="R188" s="155"/>
    </row>
    <row r="189" spans="1:18" ht="15.75" customHeight="1" x14ac:dyDescent="0.25">
      <c r="A189" s="187"/>
      <c r="C189" s="187"/>
      <c r="D189" s="187"/>
      <c r="E189" s="187"/>
      <c r="F189" s="155"/>
      <c r="G189" s="155"/>
      <c r="H189" s="188"/>
      <c r="I189" s="187"/>
      <c r="J189" s="188"/>
      <c r="K189" s="189"/>
      <c r="L189" s="190"/>
      <c r="M189" s="155"/>
      <c r="N189" s="189"/>
      <c r="O189" s="155"/>
      <c r="P189" s="155"/>
      <c r="Q189" s="187"/>
      <c r="R189" s="155"/>
    </row>
    <row r="190" spans="1:18" ht="15.75" customHeight="1" x14ac:dyDescent="0.25">
      <c r="A190" s="187"/>
      <c r="C190" s="187"/>
      <c r="D190" s="187"/>
      <c r="E190" s="187"/>
      <c r="F190" s="155"/>
      <c r="G190" s="155"/>
      <c r="H190" s="188"/>
      <c r="I190" s="187"/>
      <c r="J190" s="188"/>
      <c r="K190" s="189"/>
      <c r="L190" s="190"/>
      <c r="M190" s="155"/>
      <c r="N190" s="189"/>
      <c r="O190" s="155"/>
      <c r="P190" s="155"/>
      <c r="Q190" s="187"/>
      <c r="R190" s="155"/>
    </row>
    <row r="191" spans="1:18" ht="15.75" customHeight="1" x14ac:dyDescent="0.25">
      <c r="A191" s="187"/>
      <c r="C191" s="187"/>
      <c r="D191" s="187"/>
      <c r="E191" s="187"/>
      <c r="F191" s="155"/>
      <c r="G191" s="155"/>
      <c r="H191" s="188"/>
      <c r="I191" s="187"/>
      <c r="J191" s="188"/>
      <c r="K191" s="189"/>
      <c r="L191" s="190"/>
      <c r="M191" s="155"/>
      <c r="N191" s="189"/>
      <c r="O191" s="155"/>
      <c r="P191" s="155"/>
      <c r="Q191" s="187"/>
      <c r="R191" s="155"/>
    </row>
    <row r="192" spans="1:18" ht="15.75" customHeight="1" x14ac:dyDescent="0.25">
      <c r="A192" s="187"/>
      <c r="C192" s="187"/>
      <c r="D192" s="187"/>
      <c r="E192" s="187"/>
      <c r="F192" s="155"/>
      <c r="G192" s="155"/>
      <c r="H192" s="188"/>
      <c r="I192" s="187"/>
      <c r="J192" s="188"/>
      <c r="K192" s="189"/>
      <c r="L192" s="190"/>
      <c r="M192" s="155"/>
      <c r="N192" s="189"/>
      <c r="O192" s="155"/>
      <c r="P192" s="155"/>
      <c r="Q192" s="187"/>
      <c r="R192" s="155"/>
    </row>
    <row r="193" spans="1:18" ht="15.75" customHeight="1" x14ac:dyDescent="0.25">
      <c r="A193" s="187"/>
      <c r="C193" s="187"/>
      <c r="D193" s="187"/>
      <c r="E193" s="187"/>
      <c r="F193" s="155"/>
      <c r="G193" s="155"/>
      <c r="H193" s="188"/>
      <c r="I193" s="187"/>
      <c r="J193" s="188"/>
      <c r="K193" s="189"/>
      <c r="L193" s="190"/>
      <c r="M193" s="155"/>
      <c r="N193" s="189"/>
      <c r="O193" s="155"/>
      <c r="P193" s="155"/>
      <c r="Q193" s="187"/>
      <c r="R193" s="155"/>
    </row>
    <row r="194" spans="1:18" ht="15.75" customHeight="1" x14ac:dyDescent="0.25">
      <c r="A194" s="187"/>
      <c r="C194" s="187"/>
      <c r="D194" s="187"/>
      <c r="E194" s="187"/>
      <c r="F194" s="155"/>
      <c r="G194" s="155"/>
      <c r="H194" s="188"/>
      <c r="I194" s="187"/>
      <c r="J194" s="188"/>
      <c r="K194" s="189"/>
      <c r="L194" s="190"/>
      <c r="M194" s="155"/>
      <c r="N194" s="189"/>
      <c r="O194" s="155"/>
      <c r="P194" s="155"/>
      <c r="Q194" s="187"/>
      <c r="R194" s="155"/>
    </row>
    <row r="195" spans="1:18" ht="15.75" customHeight="1" x14ac:dyDescent="0.25">
      <c r="A195" s="187"/>
      <c r="C195" s="187"/>
      <c r="D195" s="187"/>
      <c r="E195" s="187"/>
      <c r="F195" s="155"/>
      <c r="G195" s="155"/>
      <c r="H195" s="188"/>
      <c r="I195" s="187"/>
      <c r="J195" s="188"/>
      <c r="K195" s="189"/>
      <c r="L195" s="190"/>
      <c r="M195" s="155"/>
      <c r="N195" s="189"/>
      <c r="O195" s="155"/>
      <c r="P195" s="155"/>
      <c r="Q195" s="187"/>
      <c r="R195" s="155"/>
    </row>
    <row r="196" spans="1:18" ht="15.75" customHeight="1" x14ac:dyDescent="0.25">
      <c r="A196" s="187"/>
      <c r="C196" s="187"/>
      <c r="D196" s="187"/>
      <c r="E196" s="187"/>
      <c r="F196" s="155"/>
      <c r="G196" s="155"/>
      <c r="H196" s="188"/>
      <c r="I196" s="187"/>
      <c r="J196" s="188"/>
      <c r="K196" s="189"/>
      <c r="L196" s="190"/>
      <c r="M196" s="155"/>
      <c r="N196" s="189"/>
      <c r="O196" s="155"/>
      <c r="P196" s="155"/>
      <c r="Q196" s="187"/>
      <c r="R196" s="155"/>
    </row>
    <row r="197" spans="1:18" ht="15.75" customHeight="1" x14ac:dyDescent="0.25">
      <c r="A197" s="187"/>
      <c r="C197" s="187"/>
      <c r="D197" s="187"/>
      <c r="E197" s="187"/>
      <c r="F197" s="155"/>
      <c r="G197" s="155"/>
      <c r="H197" s="188"/>
      <c r="I197" s="187"/>
      <c r="J197" s="188"/>
      <c r="K197" s="189"/>
      <c r="L197" s="190"/>
      <c r="M197" s="155"/>
      <c r="N197" s="189"/>
      <c r="O197" s="155"/>
      <c r="P197" s="155"/>
      <c r="Q197" s="187"/>
      <c r="R197" s="155"/>
    </row>
    <row r="198" spans="1:18" ht="15.75" customHeight="1" x14ac:dyDescent="0.25">
      <c r="A198" s="187"/>
      <c r="C198" s="187"/>
      <c r="D198" s="187"/>
      <c r="E198" s="187"/>
      <c r="F198" s="155"/>
      <c r="G198" s="155"/>
      <c r="H198" s="188"/>
      <c r="I198" s="187"/>
      <c r="J198" s="188"/>
      <c r="K198" s="189"/>
      <c r="L198" s="190"/>
      <c r="M198" s="155"/>
      <c r="N198" s="189"/>
      <c r="O198" s="155"/>
      <c r="P198" s="155"/>
      <c r="Q198" s="187"/>
      <c r="R198" s="155"/>
    </row>
    <row r="199" spans="1:18" ht="15.75" customHeight="1" x14ac:dyDescent="0.25">
      <c r="A199" s="187"/>
      <c r="C199" s="187"/>
      <c r="D199" s="187"/>
      <c r="E199" s="187"/>
      <c r="F199" s="155"/>
      <c r="G199" s="155"/>
      <c r="H199" s="188"/>
      <c r="I199" s="187"/>
      <c r="J199" s="188"/>
      <c r="K199" s="189"/>
      <c r="L199" s="190"/>
      <c r="M199" s="155"/>
      <c r="N199" s="189"/>
      <c r="O199" s="155"/>
      <c r="P199" s="155"/>
      <c r="Q199" s="187"/>
      <c r="R199" s="155"/>
    </row>
    <row r="200" spans="1:18" ht="15.75" customHeight="1" x14ac:dyDescent="0.25">
      <c r="A200" s="187"/>
      <c r="C200" s="187"/>
      <c r="D200" s="187"/>
      <c r="E200" s="187"/>
      <c r="F200" s="155"/>
      <c r="G200" s="155"/>
      <c r="H200" s="188"/>
      <c r="I200" s="187"/>
      <c r="J200" s="188"/>
      <c r="K200" s="189"/>
      <c r="L200" s="190"/>
      <c r="M200" s="155"/>
      <c r="N200" s="189"/>
      <c r="O200" s="155"/>
      <c r="P200" s="155"/>
      <c r="Q200" s="187"/>
      <c r="R200" s="155"/>
    </row>
    <row r="201" spans="1:18" ht="15.75" customHeight="1" x14ac:dyDescent="0.25">
      <c r="A201" s="187"/>
      <c r="C201" s="187"/>
      <c r="D201" s="187"/>
      <c r="E201" s="187"/>
      <c r="F201" s="155"/>
      <c r="G201" s="155"/>
      <c r="H201" s="188"/>
      <c r="I201" s="187"/>
      <c r="J201" s="188"/>
      <c r="K201" s="189"/>
      <c r="L201" s="190"/>
      <c r="M201" s="155"/>
      <c r="N201" s="189"/>
      <c r="O201" s="155"/>
      <c r="P201" s="155"/>
      <c r="Q201" s="187"/>
      <c r="R201" s="155"/>
    </row>
    <row r="202" spans="1:18" ht="15.75" customHeight="1" x14ac:dyDescent="0.25">
      <c r="A202" s="187"/>
      <c r="C202" s="187"/>
      <c r="D202" s="187"/>
      <c r="E202" s="187"/>
      <c r="F202" s="155"/>
      <c r="G202" s="155"/>
      <c r="H202" s="188"/>
      <c r="I202" s="187"/>
      <c r="J202" s="188"/>
      <c r="K202" s="189"/>
      <c r="L202" s="190"/>
      <c r="M202" s="155"/>
      <c r="N202" s="189"/>
      <c r="O202" s="155"/>
      <c r="P202" s="155"/>
      <c r="Q202" s="187"/>
      <c r="R202" s="155"/>
    </row>
    <row r="203" spans="1:18" ht="15.75" customHeight="1" x14ac:dyDescent="0.25">
      <c r="A203" s="187"/>
      <c r="C203" s="187"/>
      <c r="D203" s="187"/>
      <c r="E203" s="187"/>
      <c r="F203" s="155"/>
      <c r="G203" s="155"/>
      <c r="H203" s="188"/>
      <c r="I203" s="187"/>
      <c r="J203" s="188"/>
      <c r="K203" s="189"/>
      <c r="L203" s="190"/>
      <c r="M203" s="155"/>
      <c r="N203" s="189"/>
      <c r="O203" s="155"/>
      <c r="P203" s="155"/>
      <c r="Q203" s="187"/>
      <c r="R203" s="155"/>
    </row>
    <row r="204" spans="1:18" ht="15.75" customHeight="1" x14ac:dyDescent="0.25">
      <c r="A204" s="187"/>
      <c r="C204" s="187"/>
      <c r="D204" s="187"/>
      <c r="E204" s="187"/>
      <c r="F204" s="155"/>
      <c r="G204" s="155"/>
      <c r="H204" s="188"/>
      <c r="I204" s="187"/>
      <c r="J204" s="188"/>
      <c r="K204" s="189"/>
      <c r="L204" s="190"/>
      <c r="M204" s="155"/>
      <c r="N204" s="189"/>
      <c r="O204" s="155"/>
      <c r="P204" s="155"/>
      <c r="Q204" s="187"/>
      <c r="R204" s="155"/>
    </row>
    <row r="205" spans="1:18" ht="15.75" customHeight="1" x14ac:dyDescent="0.25">
      <c r="A205" s="187"/>
      <c r="C205" s="187"/>
      <c r="D205" s="187"/>
      <c r="E205" s="187"/>
      <c r="F205" s="155"/>
      <c r="G205" s="155"/>
      <c r="H205" s="188"/>
      <c r="I205" s="187"/>
      <c r="J205" s="188"/>
      <c r="K205" s="189"/>
      <c r="L205" s="190"/>
      <c r="M205" s="155"/>
      <c r="N205" s="189"/>
      <c r="O205" s="155"/>
      <c r="P205" s="155"/>
      <c r="Q205" s="187"/>
      <c r="R205" s="155"/>
    </row>
    <row r="206" spans="1:18" ht="15.75" customHeight="1" x14ac:dyDescent="0.25">
      <c r="A206" s="187"/>
      <c r="C206" s="187"/>
      <c r="D206" s="187"/>
      <c r="E206" s="187"/>
      <c r="F206" s="155"/>
      <c r="G206" s="155"/>
      <c r="H206" s="188"/>
      <c r="I206" s="187"/>
      <c r="J206" s="188"/>
      <c r="K206" s="189"/>
      <c r="L206" s="190"/>
      <c r="M206" s="155"/>
      <c r="N206" s="189"/>
      <c r="O206" s="155"/>
      <c r="P206" s="155"/>
      <c r="Q206" s="187"/>
      <c r="R206" s="155"/>
    </row>
    <row r="207" spans="1:18" ht="15.75" customHeight="1" x14ac:dyDescent="0.25">
      <c r="A207" s="187"/>
      <c r="C207" s="187"/>
      <c r="D207" s="187"/>
      <c r="E207" s="187"/>
      <c r="F207" s="155"/>
      <c r="G207" s="155"/>
      <c r="H207" s="188"/>
      <c r="I207" s="187"/>
      <c r="J207" s="188"/>
      <c r="K207" s="189"/>
      <c r="L207" s="190"/>
      <c r="M207" s="155"/>
      <c r="N207" s="189"/>
      <c r="O207" s="155"/>
      <c r="P207" s="155"/>
      <c r="Q207" s="187"/>
      <c r="R207" s="155"/>
    </row>
    <row r="208" spans="1:18" ht="15.75" customHeight="1" x14ac:dyDescent="0.25">
      <c r="A208" s="187"/>
      <c r="C208" s="187"/>
      <c r="D208" s="187"/>
      <c r="E208" s="187"/>
      <c r="F208" s="155"/>
      <c r="G208" s="155"/>
      <c r="H208" s="188"/>
      <c r="I208" s="187"/>
      <c r="J208" s="188"/>
      <c r="K208" s="189"/>
      <c r="L208" s="190"/>
      <c r="M208" s="155"/>
      <c r="N208" s="189"/>
      <c r="O208" s="155"/>
      <c r="P208" s="155"/>
      <c r="Q208" s="187"/>
      <c r="R208" s="155"/>
    </row>
    <row r="209" spans="1:18" ht="15.75" customHeight="1" x14ac:dyDescent="0.25">
      <c r="A209" s="187"/>
      <c r="C209" s="187"/>
      <c r="D209" s="187"/>
      <c r="E209" s="187"/>
      <c r="F209" s="155"/>
      <c r="G209" s="155"/>
      <c r="H209" s="188"/>
      <c r="I209" s="187"/>
      <c r="J209" s="188"/>
      <c r="K209" s="189"/>
      <c r="L209" s="190"/>
      <c r="M209" s="155"/>
      <c r="N209" s="189"/>
      <c r="O209" s="155"/>
      <c r="P209" s="155"/>
      <c r="Q209" s="187"/>
      <c r="R209" s="155"/>
    </row>
    <row r="210" spans="1:18" ht="15.75" customHeight="1" x14ac:dyDescent="0.25">
      <c r="A210" s="187"/>
      <c r="C210" s="187"/>
      <c r="D210" s="187"/>
      <c r="E210" s="187"/>
      <c r="F210" s="155"/>
      <c r="G210" s="155"/>
      <c r="H210" s="188"/>
      <c r="I210" s="187"/>
      <c r="J210" s="188"/>
      <c r="K210" s="189"/>
      <c r="L210" s="190"/>
      <c r="M210" s="155"/>
      <c r="N210" s="189"/>
      <c r="O210" s="155"/>
      <c r="P210" s="155"/>
      <c r="Q210" s="187"/>
      <c r="R210" s="155"/>
    </row>
    <row r="211" spans="1:18" ht="15.75" customHeight="1" x14ac:dyDescent="0.25">
      <c r="A211" s="187"/>
      <c r="C211" s="187"/>
      <c r="D211" s="187"/>
      <c r="E211" s="187"/>
      <c r="F211" s="155"/>
      <c r="G211" s="155"/>
      <c r="H211" s="188"/>
      <c r="I211" s="187"/>
      <c r="J211" s="188"/>
      <c r="K211" s="189"/>
      <c r="L211" s="190"/>
      <c r="M211" s="155"/>
      <c r="N211" s="189"/>
      <c r="O211" s="155"/>
      <c r="P211" s="155"/>
      <c r="Q211" s="187"/>
      <c r="R211" s="155"/>
    </row>
    <row r="212" spans="1:18" ht="15.75" customHeight="1" x14ac:dyDescent="0.25">
      <c r="A212" s="187"/>
      <c r="C212" s="187"/>
      <c r="D212" s="187"/>
      <c r="E212" s="187"/>
      <c r="F212" s="155"/>
      <c r="G212" s="155"/>
      <c r="H212" s="188"/>
      <c r="I212" s="187"/>
      <c r="J212" s="188"/>
      <c r="K212" s="189"/>
      <c r="L212" s="190"/>
      <c r="M212" s="155"/>
      <c r="N212" s="189"/>
      <c r="O212" s="155"/>
      <c r="P212" s="155"/>
      <c r="Q212" s="187"/>
      <c r="R212" s="155"/>
    </row>
    <row r="213" spans="1:18" ht="15.75" customHeight="1" x14ac:dyDescent="0.25">
      <c r="A213" s="187"/>
      <c r="C213" s="187"/>
      <c r="D213" s="187"/>
      <c r="E213" s="187"/>
      <c r="F213" s="155"/>
      <c r="G213" s="155"/>
      <c r="H213" s="188"/>
      <c r="I213" s="187"/>
      <c r="J213" s="188"/>
      <c r="K213" s="189"/>
      <c r="L213" s="190"/>
      <c r="M213" s="155"/>
      <c r="N213" s="189"/>
      <c r="O213" s="155"/>
      <c r="P213" s="155"/>
      <c r="Q213" s="187"/>
      <c r="R213" s="155"/>
    </row>
    <row r="214" spans="1:18" ht="15.75" customHeight="1" x14ac:dyDescent="0.25">
      <c r="A214" s="187"/>
      <c r="C214" s="187"/>
      <c r="D214" s="187"/>
      <c r="E214" s="187"/>
      <c r="F214" s="155"/>
      <c r="G214" s="155"/>
      <c r="H214" s="188"/>
      <c r="I214" s="187"/>
      <c r="J214" s="188"/>
      <c r="K214" s="189"/>
      <c r="L214" s="190"/>
      <c r="M214" s="155"/>
      <c r="N214" s="189"/>
      <c r="O214" s="155"/>
      <c r="P214" s="155"/>
      <c r="Q214" s="187"/>
      <c r="R214" s="155"/>
    </row>
    <row r="215" spans="1:18" ht="15.75" customHeight="1" x14ac:dyDescent="0.25">
      <c r="A215" s="187"/>
      <c r="C215" s="187"/>
      <c r="D215" s="187"/>
      <c r="E215" s="187"/>
      <c r="F215" s="155"/>
      <c r="G215" s="155"/>
      <c r="H215" s="188"/>
      <c r="I215" s="187"/>
      <c r="J215" s="188"/>
      <c r="K215" s="189"/>
      <c r="L215" s="190"/>
      <c r="M215" s="155"/>
      <c r="N215" s="189"/>
      <c r="O215" s="155"/>
      <c r="P215" s="155"/>
      <c r="Q215" s="187"/>
      <c r="R215" s="155"/>
    </row>
    <row r="216" spans="1:18" ht="15.75" customHeight="1" x14ac:dyDescent="0.25">
      <c r="A216" s="187"/>
      <c r="C216" s="187"/>
      <c r="D216" s="187"/>
      <c r="E216" s="187"/>
      <c r="F216" s="155"/>
      <c r="G216" s="155"/>
      <c r="H216" s="188"/>
      <c r="I216" s="187"/>
      <c r="J216" s="188"/>
      <c r="K216" s="189"/>
      <c r="L216" s="190"/>
      <c r="M216" s="155"/>
      <c r="N216" s="189"/>
      <c r="O216" s="155"/>
      <c r="P216" s="155"/>
      <c r="Q216" s="187"/>
      <c r="R216" s="155"/>
    </row>
    <row r="217" spans="1:18" ht="15.75" customHeight="1" x14ac:dyDescent="0.25">
      <c r="A217" s="187"/>
      <c r="C217" s="187"/>
      <c r="D217" s="187"/>
      <c r="E217" s="187"/>
      <c r="F217" s="155"/>
      <c r="G217" s="155"/>
      <c r="H217" s="188"/>
      <c r="I217" s="187"/>
      <c r="J217" s="188"/>
      <c r="K217" s="189"/>
      <c r="L217" s="190"/>
      <c r="M217" s="155"/>
      <c r="N217" s="189"/>
      <c r="O217" s="155"/>
      <c r="P217" s="155"/>
      <c r="Q217" s="187"/>
      <c r="R217" s="155"/>
    </row>
    <row r="218" spans="1:18" ht="15.75" customHeight="1" x14ac:dyDescent="0.25">
      <c r="A218" s="187"/>
      <c r="C218" s="187"/>
      <c r="D218" s="187"/>
      <c r="E218" s="187"/>
      <c r="F218" s="155"/>
      <c r="G218" s="155"/>
      <c r="H218" s="188"/>
      <c r="I218" s="187"/>
      <c r="J218" s="188"/>
      <c r="K218" s="189"/>
      <c r="L218" s="190"/>
      <c r="M218" s="155"/>
      <c r="N218" s="189"/>
      <c r="O218" s="155"/>
      <c r="P218" s="155"/>
      <c r="Q218" s="187"/>
      <c r="R218" s="155"/>
    </row>
    <row r="219" spans="1:18" ht="15.75" customHeight="1" x14ac:dyDescent="0.25">
      <c r="A219" s="187"/>
      <c r="C219" s="187"/>
      <c r="D219" s="187"/>
      <c r="E219" s="187"/>
      <c r="F219" s="155"/>
      <c r="G219" s="155"/>
      <c r="H219" s="188"/>
      <c r="I219" s="187"/>
      <c r="J219" s="188"/>
      <c r="K219" s="189"/>
      <c r="L219" s="190"/>
      <c r="M219" s="155"/>
      <c r="N219" s="189"/>
      <c r="O219" s="155"/>
      <c r="P219" s="155"/>
      <c r="Q219" s="187"/>
      <c r="R219" s="155"/>
    </row>
    <row r="220" spans="1:18" ht="15.75" customHeight="1" x14ac:dyDescent="0.25">
      <c r="A220" s="187"/>
      <c r="C220" s="187"/>
      <c r="D220" s="187"/>
      <c r="E220" s="187"/>
      <c r="F220" s="155"/>
      <c r="G220" s="155"/>
      <c r="H220" s="188"/>
      <c r="I220" s="187"/>
      <c r="J220" s="188"/>
      <c r="K220" s="189"/>
      <c r="L220" s="190"/>
      <c r="M220" s="155"/>
      <c r="N220" s="189"/>
      <c r="O220" s="155"/>
      <c r="P220" s="155"/>
      <c r="Q220" s="187"/>
      <c r="R220" s="155"/>
    </row>
    <row r="221" spans="1:18" ht="15.75" customHeight="1" x14ac:dyDescent="0.25">
      <c r="A221" s="187"/>
      <c r="C221" s="187"/>
      <c r="D221" s="187"/>
      <c r="E221" s="187"/>
      <c r="F221" s="155"/>
      <c r="G221" s="155"/>
      <c r="H221" s="188"/>
      <c r="I221" s="187"/>
      <c r="J221" s="188"/>
      <c r="K221" s="189"/>
      <c r="L221" s="190"/>
      <c r="M221" s="155"/>
      <c r="N221" s="189"/>
      <c r="O221" s="155"/>
      <c r="P221" s="155"/>
      <c r="Q221" s="187"/>
      <c r="R221" s="155"/>
    </row>
    <row r="222" spans="1:18" ht="15.75" customHeight="1" x14ac:dyDescent="0.25">
      <c r="A222" s="187"/>
      <c r="C222" s="187"/>
      <c r="D222" s="187"/>
      <c r="E222" s="187"/>
      <c r="F222" s="155"/>
      <c r="G222" s="155"/>
      <c r="H222" s="188"/>
      <c r="I222" s="187"/>
      <c r="J222" s="188"/>
      <c r="K222" s="189"/>
      <c r="L222" s="190"/>
      <c r="M222" s="155"/>
      <c r="N222" s="189"/>
      <c r="O222" s="155"/>
      <c r="P222" s="155"/>
      <c r="Q222" s="187"/>
      <c r="R222" s="155"/>
    </row>
    <row r="223" spans="1:18" ht="15.75" customHeight="1" x14ac:dyDescent="0.25">
      <c r="A223" s="187"/>
      <c r="C223" s="187"/>
      <c r="D223" s="187"/>
      <c r="E223" s="187"/>
      <c r="F223" s="155"/>
      <c r="G223" s="155"/>
      <c r="H223" s="188"/>
      <c r="I223" s="187"/>
      <c r="J223" s="188"/>
      <c r="K223" s="189"/>
      <c r="L223" s="190"/>
      <c r="M223" s="155"/>
      <c r="N223" s="189"/>
      <c r="O223" s="155"/>
      <c r="P223" s="155"/>
      <c r="Q223" s="187"/>
      <c r="R223" s="155"/>
    </row>
    <row r="224" spans="1:18" ht="15.75" customHeight="1" x14ac:dyDescent="0.25">
      <c r="A224" s="187"/>
      <c r="C224" s="187"/>
      <c r="D224" s="187"/>
      <c r="E224" s="187"/>
      <c r="F224" s="155"/>
      <c r="G224" s="155"/>
      <c r="H224" s="188"/>
      <c r="I224" s="187"/>
      <c r="J224" s="188"/>
      <c r="K224" s="189"/>
      <c r="L224" s="190"/>
      <c r="M224" s="155"/>
      <c r="N224" s="189"/>
      <c r="O224" s="155"/>
      <c r="P224" s="155"/>
      <c r="Q224" s="187"/>
      <c r="R224" s="155"/>
    </row>
    <row r="225" spans="1:18" ht="15.75" customHeight="1" x14ac:dyDescent="0.25">
      <c r="A225" s="187"/>
      <c r="C225" s="187"/>
      <c r="D225" s="187"/>
      <c r="E225" s="187"/>
      <c r="F225" s="155"/>
      <c r="G225" s="155"/>
      <c r="H225" s="188"/>
      <c r="I225" s="187"/>
      <c r="J225" s="188"/>
      <c r="K225" s="189"/>
      <c r="L225" s="190"/>
      <c r="M225" s="155"/>
      <c r="N225" s="189"/>
      <c r="O225" s="155"/>
      <c r="P225" s="155"/>
      <c r="Q225" s="187"/>
      <c r="R225" s="155"/>
    </row>
    <row r="226" spans="1:18" ht="15.75" customHeight="1" x14ac:dyDescent="0.25">
      <c r="A226" s="187"/>
      <c r="C226" s="187"/>
      <c r="D226" s="187"/>
      <c r="E226" s="187"/>
      <c r="F226" s="155"/>
      <c r="G226" s="155"/>
      <c r="H226" s="188"/>
      <c r="I226" s="187"/>
      <c r="J226" s="188"/>
      <c r="K226" s="189"/>
      <c r="L226" s="190"/>
      <c r="M226" s="155"/>
      <c r="N226" s="189"/>
      <c r="O226" s="155"/>
      <c r="P226" s="155"/>
      <c r="Q226" s="187"/>
      <c r="R226" s="155"/>
    </row>
    <row r="227" spans="1:18" ht="15.75" customHeight="1" x14ac:dyDescent="0.25">
      <c r="A227" s="187"/>
      <c r="C227" s="187"/>
      <c r="D227" s="187"/>
      <c r="E227" s="187"/>
      <c r="F227" s="155"/>
      <c r="G227" s="155"/>
      <c r="H227" s="188"/>
      <c r="I227" s="187"/>
      <c r="J227" s="188"/>
      <c r="K227" s="189"/>
      <c r="L227" s="190"/>
      <c r="M227" s="155"/>
      <c r="N227" s="189"/>
      <c r="O227" s="155"/>
      <c r="P227" s="155"/>
      <c r="Q227" s="187"/>
      <c r="R227" s="155"/>
    </row>
    <row r="228" spans="1:18" ht="15.75" customHeight="1" x14ac:dyDescent="0.25">
      <c r="A228" s="187"/>
      <c r="C228" s="187"/>
      <c r="D228" s="187"/>
      <c r="E228" s="187"/>
      <c r="F228" s="155"/>
      <c r="G228" s="155"/>
      <c r="H228" s="188"/>
      <c r="I228" s="187"/>
      <c r="J228" s="188"/>
      <c r="K228" s="189"/>
      <c r="L228" s="190"/>
      <c r="M228" s="155"/>
      <c r="N228" s="189"/>
      <c r="O228" s="155"/>
      <c r="P228" s="155"/>
      <c r="Q228" s="187"/>
      <c r="R228" s="155"/>
    </row>
    <row r="229" spans="1:18" ht="15.75" customHeight="1" x14ac:dyDescent="0.25">
      <c r="A229" s="187"/>
      <c r="C229" s="187"/>
      <c r="D229" s="187"/>
      <c r="E229" s="187"/>
      <c r="F229" s="155"/>
      <c r="G229" s="155"/>
      <c r="H229" s="188"/>
      <c r="I229" s="187"/>
      <c r="J229" s="188"/>
      <c r="K229" s="189"/>
      <c r="L229" s="190"/>
      <c r="M229" s="155"/>
      <c r="N229" s="189"/>
      <c r="O229" s="155"/>
      <c r="P229" s="155"/>
      <c r="Q229" s="187"/>
      <c r="R229" s="155"/>
    </row>
    <row r="230" spans="1:18" ht="15.75" customHeight="1" x14ac:dyDescent="0.25">
      <c r="A230" s="187"/>
      <c r="C230" s="187"/>
      <c r="D230" s="187"/>
      <c r="E230" s="187"/>
      <c r="F230" s="155"/>
      <c r="G230" s="155"/>
      <c r="H230" s="188"/>
      <c r="I230" s="187"/>
      <c r="J230" s="188"/>
      <c r="K230" s="189"/>
      <c r="L230" s="190"/>
      <c r="M230" s="155"/>
      <c r="N230" s="189"/>
      <c r="O230" s="155"/>
      <c r="P230" s="155"/>
      <c r="Q230" s="187"/>
      <c r="R230" s="155"/>
    </row>
    <row r="231" spans="1:18" ht="15.75" customHeight="1" x14ac:dyDescent="0.25">
      <c r="A231" s="187"/>
      <c r="C231" s="187"/>
      <c r="D231" s="187"/>
      <c r="E231" s="187"/>
      <c r="F231" s="155"/>
      <c r="G231" s="155"/>
      <c r="H231" s="188"/>
      <c r="I231" s="187"/>
      <c r="J231" s="188"/>
      <c r="K231" s="189"/>
      <c r="L231" s="190"/>
      <c r="M231" s="155"/>
      <c r="N231" s="189"/>
      <c r="O231" s="155"/>
      <c r="P231" s="155"/>
      <c r="Q231" s="187"/>
      <c r="R231" s="155"/>
    </row>
    <row r="232" spans="1:18" ht="15.75" customHeight="1" x14ac:dyDescent="0.25">
      <c r="A232" s="187"/>
      <c r="C232" s="187"/>
      <c r="D232" s="187"/>
      <c r="E232" s="187"/>
      <c r="F232" s="155"/>
      <c r="G232" s="155"/>
      <c r="H232" s="188"/>
      <c r="I232" s="187"/>
      <c r="J232" s="188"/>
      <c r="K232" s="189"/>
      <c r="L232" s="190"/>
      <c r="M232" s="155"/>
      <c r="N232" s="189"/>
      <c r="O232" s="155"/>
      <c r="P232" s="155"/>
      <c r="Q232" s="187"/>
      <c r="R232" s="155"/>
    </row>
    <row r="233" spans="1:18" ht="15.75" customHeight="1" x14ac:dyDescent="0.25">
      <c r="A233" s="187"/>
      <c r="C233" s="187"/>
      <c r="D233" s="187"/>
      <c r="E233" s="187"/>
      <c r="F233" s="155"/>
      <c r="G233" s="155"/>
      <c r="H233" s="188"/>
      <c r="I233" s="187"/>
      <c r="J233" s="188"/>
      <c r="K233" s="189"/>
      <c r="L233" s="190"/>
      <c r="M233" s="155"/>
      <c r="N233" s="189"/>
      <c r="O233" s="155"/>
      <c r="P233" s="155"/>
      <c r="Q233" s="187"/>
      <c r="R233" s="155"/>
    </row>
    <row r="234" spans="1:18" ht="15.75" customHeight="1" x14ac:dyDescent="0.25">
      <c r="A234" s="187"/>
      <c r="C234" s="187"/>
      <c r="D234" s="187"/>
      <c r="E234" s="187"/>
      <c r="F234" s="155"/>
      <c r="G234" s="155"/>
      <c r="H234" s="188"/>
      <c r="I234" s="187"/>
      <c r="J234" s="188"/>
      <c r="K234" s="189"/>
      <c r="L234" s="190"/>
      <c r="M234" s="155"/>
      <c r="N234" s="189"/>
      <c r="O234" s="155"/>
      <c r="P234" s="155"/>
      <c r="Q234" s="187"/>
      <c r="R234" s="155"/>
    </row>
    <row r="235" spans="1:18" ht="15.75" customHeight="1" x14ac:dyDescent="0.25">
      <c r="A235" s="187"/>
      <c r="C235" s="187"/>
      <c r="D235" s="187"/>
      <c r="E235" s="187"/>
      <c r="F235" s="155"/>
      <c r="G235" s="155"/>
      <c r="H235" s="188"/>
      <c r="I235" s="187"/>
      <c r="J235" s="188"/>
      <c r="K235" s="189"/>
      <c r="L235" s="190"/>
      <c r="M235" s="155"/>
      <c r="N235" s="189"/>
      <c r="O235" s="155"/>
      <c r="P235" s="155"/>
      <c r="Q235" s="187"/>
      <c r="R235" s="155"/>
    </row>
    <row r="236" spans="1:18" ht="15.75" customHeight="1" x14ac:dyDescent="0.25">
      <c r="A236" s="187"/>
      <c r="C236" s="187"/>
      <c r="D236" s="187"/>
      <c r="E236" s="187"/>
      <c r="F236" s="155"/>
      <c r="G236" s="155"/>
      <c r="H236" s="188"/>
      <c r="I236" s="187"/>
      <c r="J236" s="188"/>
      <c r="K236" s="189"/>
      <c r="L236" s="190"/>
      <c r="M236" s="155"/>
      <c r="N236" s="189"/>
      <c r="O236" s="155"/>
      <c r="P236" s="155"/>
      <c r="Q236" s="187"/>
      <c r="R236" s="155"/>
    </row>
    <row r="237" spans="1:18" ht="15.75" customHeight="1" x14ac:dyDescent="0.25">
      <c r="A237" s="187"/>
      <c r="C237" s="187"/>
      <c r="D237" s="187"/>
      <c r="E237" s="187"/>
      <c r="F237" s="155"/>
      <c r="G237" s="155"/>
      <c r="H237" s="188"/>
      <c r="I237" s="187"/>
      <c r="J237" s="188"/>
      <c r="K237" s="189"/>
      <c r="L237" s="190"/>
      <c r="M237" s="155"/>
      <c r="N237" s="189"/>
      <c r="O237" s="155"/>
      <c r="P237" s="155"/>
      <c r="Q237" s="187"/>
      <c r="R237" s="155"/>
    </row>
    <row r="238" spans="1:18" ht="15.75" customHeight="1" x14ac:dyDescent="0.25">
      <c r="A238" s="187"/>
      <c r="C238" s="187"/>
      <c r="D238" s="187"/>
      <c r="E238" s="187"/>
      <c r="F238" s="155"/>
      <c r="G238" s="155"/>
      <c r="H238" s="188"/>
      <c r="I238" s="187"/>
      <c r="J238" s="188"/>
      <c r="K238" s="189"/>
      <c r="L238" s="190"/>
      <c r="M238" s="155"/>
      <c r="N238" s="189"/>
      <c r="O238" s="155"/>
      <c r="P238" s="155"/>
      <c r="Q238" s="187"/>
      <c r="R238" s="155"/>
    </row>
    <row r="239" spans="1:18" ht="15.75" customHeight="1" x14ac:dyDescent="0.25">
      <c r="A239" s="187"/>
      <c r="C239" s="187"/>
      <c r="D239" s="187"/>
      <c r="E239" s="187"/>
      <c r="F239" s="155"/>
      <c r="G239" s="155"/>
      <c r="H239" s="188"/>
      <c r="I239" s="187"/>
      <c r="J239" s="188"/>
      <c r="K239" s="189"/>
      <c r="L239" s="190"/>
      <c r="M239" s="155"/>
      <c r="N239" s="189"/>
      <c r="O239" s="155"/>
      <c r="P239" s="155"/>
      <c r="Q239" s="187"/>
      <c r="R239" s="155"/>
    </row>
    <row r="240" spans="1:18" ht="15.75" customHeight="1" x14ac:dyDescent="0.25">
      <c r="A240" s="187"/>
      <c r="C240" s="187"/>
      <c r="D240" s="187"/>
      <c r="E240" s="187"/>
      <c r="F240" s="155"/>
      <c r="G240" s="155"/>
      <c r="H240" s="188"/>
      <c r="I240" s="187"/>
      <c r="J240" s="188"/>
      <c r="K240" s="189"/>
      <c r="L240" s="190"/>
      <c r="M240" s="155"/>
      <c r="N240" s="189"/>
      <c r="O240" s="155"/>
      <c r="P240" s="155"/>
      <c r="Q240" s="187"/>
      <c r="R240" s="155"/>
    </row>
    <row r="241" spans="1:18" ht="15.75" customHeight="1" x14ac:dyDescent="0.25">
      <c r="A241" s="187"/>
      <c r="C241" s="187"/>
      <c r="D241" s="187"/>
      <c r="E241" s="187"/>
      <c r="F241" s="155"/>
      <c r="G241" s="155"/>
      <c r="H241" s="188"/>
      <c r="I241" s="187"/>
      <c r="J241" s="188"/>
      <c r="K241" s="189"/>
      <c r="L241" s="190"/>
      <c r="M241" s="155"/>
      <c r="N241" s="189"/>
      <c r="O241" s="155"/>
      <c r="P241" s="155"/>
      <c r="Q241" s="187"/>
      <c r="R241" s="155"/>
    </row>
    <row r="242" spans="1:18" ht="15.75" customHeight="1" x14ac:dyDescent="0.25">
      <c r="A242" s="187"/>
      <c r="C242" s="187"/>
      <c r="D242" s="187"/>
      <c r="E242" s="187"/>
      <c r="F242" s="155"/>
      <c r="G242" s="155"/>
      <c r="H242" s="188"/>
      <c r="I242" s="187"/>
      <c r="J242" s="188"/>
      <c r="K242" s="189"/>
      <c r="L242" s="190"/>
      <c r="M242" s="155"/>
      <c r="N242" s="189"/>
      <c r="O242" s="155"/>
      <c r="P242" s="155"/>
      <c r="Q242" s="187"/>
      <c r="R242" s="155"/>
    </row>
    <row r="243" spans="1:18" ht="15.75" customHeight="1" x14ac:dyDescent="0.25">
      <c r="A243" s="187"/>
      <c r="C243" s="187"/>
      <c r="D243" s="187"/>
      <c r="E243" s="187"/>
      <c r="F243" s="155"/>
      <c r="G243" s="155"/>
      <c r="H243" s="188"/>
      <c r="I243" s="187"/>
      <c r="J243" s="188"/>
      <c r="K243" s="189"/>
      <c r="L243" s="190"/>
      <c r="M243" s="155"/>
      <c r="N243" s="189"/>
      <c r="O243" s="155"/>
      <c r="P243" s="155"/>
      <c r="Q243" s="187"/>
      <c r="R243" s="155"/>
    </row>
    <row r="244" spans="1:18" ht="15.75" customHeight="1" x14ac:dyDescent="0.25">
      <c r="A244" s="187"/>
      <c r="C244" s="187"/>
      <c r="D244" s="187"/>
      <c r="E244" s="187"/>
      <c r="F244" s="155"/>
      <c r="G244" s="155"/>
      <c r="H244" s="188"/>
      <c r="I244" s="187"/>
      <c r="J244" s="188"/>
      <c r="K244" s="189"/>
      <c r="L244" s="190"/>
      <c r="M244" s="155"/>
      <c r="N244" s="189"/>
      <c r="O244" s="155"/>
      <c r="P244" s="155"/>
      <c r="Q244" s="187"/>
      <c r="R244" s="155"/>
    </row>
    <row r="245" spans="1:18" ht="15.75" customHeight="1" x14ac:dyDescent="0.25">
      <c r="A245" s="187"/>
      <c r="C245" s="187"/>
      <c r="D245" s="187"/>
      <c r="E245" s="187"/>
      <c r="F245" s="155"/>
      <c r="G245" s="155"/>
      <c r="H245" s="188"/>
      <c r="I245" s="187"/>
      <c r="J245" s="188"/>
      <c r="K245" s="189"/>
      <c r="L245" s="190"/>
      <c r="M245" s="155"/>
      <c r="N245" s="189"/>
      <c r="O245" s="155"/>
      <c r="P245" s="155"/>
      <c r="Q245" s="187"/>
      <c r="R245" s="155"/>
    </row>
    <row r="246" spans="1:18" ht="15.75" customHeight="1" x14ac:dyDescent="0.25">
      <c r="A246" s="187"/>
      <c r="C246" s="187"/>
      <c r="D246" s="187"/>
      <c r="E246" s="187"/>
      <c r="F246" s="155"/>
      <c r="G246" s="155"/>
      <c r="H246" s="188"/>
      <c r="I246" s="187"/>
      <c r="J246" s="188"/>
      <c r="K246" s="189"/>
      <c r="L246" s="190"/>
      <c r="M246" s="155"/>
      <c r="N246" s="189"/>
      <c r="O246" s="155"/>
      <c r="P246" s="155"/>
      <c r="Q246" s="187"/>
      <c r="R246" s="155"/>
    </row>
    <row r="247" spans="1:18" ht="15.75" customHeight="1" x14ac:dyDescent="0.25">
      <c r="A247" s="187"/>
      <c r="C247" s="187"/>
      <c r="D247" s="187"/>
      <c r="E247" s="187"/>
      <c r="F247" s="155"/>
      <c r="G247" s="155"/>
      <c r="H247" s="188"/>
      <c r="I247" s="187"/>
      <c r="J247" s="188"/>
      <c r="K247" s="189"/>
      <c r="L247" s="190"/>
      <c r="M247" s="155"/>
      <c r="N247" s="189"/>
      <c r="O247" s="155"/>
      <c r="P247" s="155"/>
      <c r="Q247" s="187"/>
      <c r="R247" s="155"/>
    </row>
    <row r="248" spans="1:18" ht="15.75" customHeight="1" x14ac:dyDescent="0.25">
      <c r="A248" s="187"/>
      <c r="C248" s="187"/>
      <c r="D248" s="187"/>
      <c r="E248" s="187"/>
      <c r="F248" s="155"/>
      <c r="G248" s="155"/>
      <c r="H248" s="188"/>
      <c r="I248" s="187"/>
      <c r="J248" s="188"/>
      <c r="K248" s="189"/>
      <c r="L248" s="190"/>
      <c r="M248" s="155"/>
      <c r="N248" s="189"/>
      <c r="O248" s="155"/>
      <c r="P248" s="155"/>
      <c r="Q248" s="187"/>
      <c r="R248" s="155"/>
    </row>
    <row r="249" spans="1:18" ht="15.75" customHeight="1" x14ac:dyDescent="0.25">
      <c r="A249" s="187"/>
      <c r="C249" s="187"/>
      <c r="D249" s="187"/>
      <c r="E249" s="187"/>
      <c r="F249" s="155"/>
      <c r="G249" s="155"/>
      <c r="H249" s="188"/>
      <c r="I249" s="187"/>
      <c r="J249" s="188"/>
      <c r="K249" s="189"/>
      <c r="L249" s="190"/>
      <c r="M249" s="155"/>
      <c r="N249" s="189"/>
      <c r="O249" s="155"/>
      <c r="P249" s="155"/>
      <c r="Q249" s="187"/>
      <c r="R249" s="155"/>
    </row>
    <row r="250" spans="1:18" ht="15.75" customHeight="1" x14ac:dyDescent="0.25">
      <c r="A250" s="187"/>
      <c r="C250" s="187"/>
      <c r="D250" s="187"/>
      <c r="E250" s="187"/>
      <c r="F250" s="155"/>
      <c r="G250" s="155"/>
      <c r="H250" s="188"/>
      <c r="I250" s="187"/>
      <c r="J250" s="188"/>
      <c r="K250" s="189"/>
      <c r="L250" s="190"/>
      <c r="M250" s="155"/>
      <c r="N250" s="189"/>
      <c r="O250" s="155"/>
      <c r="P250" s="155"/>
      <c r="Q250" s="187"/>
      <c r="R250" s="155"/>
    </row>
    <row r="251" spans="1:18" ht="15.75" customHeight="1" x14ac:dyDescent="0.25">
      <c r="A251" s="187"/>
      <c r="C251" s="187"/>
      <c r="D251" s="187"/>
      <c r="E251" s="187"/>
      <c r="F251" s="155"/>
      <c r="G251" s="155"/>
      <c r="H251" s="188"/>
      <c r="I251" s="187"/>
      <c r="J251" s="188"/>
      <c r="K251" s="189"/>
      <c r="L251" s="190"/>
      <c r="M251" s="155"/>
      <c r="N251" s="189"/>
      <c r="O251" s="155"/>
      <c r="P251" s="155"/>
      <c r="Q251" s="187"/>
      <c r="R251" s="155"/>
    </row>
    <row r="252" spans="1:18" ht="15.75" customHeight="1" x14ac:dyDescent="0.25">
      <c r="A252" s="187"/>
      <c r="C252" s="187"/>
      <c r="D252" s="187"/>
      <c r="E252" s="187"/>
      <c r="F252" s="155"/>
      <c r="G252" s="155"/>
      <c r="H252" s="188"/>
      <c r="I252" s="187"/>
      <c r="J252" s="188"/>
      <c r="K252" s="189"/>
      <c r="L252" s="190"/>
      <c r="M252" s="155"/>
      <c r="N252" s="189"/>
      <c r="O252" s="155"/>
      <c r="P252" s="155"/>
      <c r="Q252" s="187"/>
      <c r="R252" s="155"/>
    </row>
    <row r="253" spans="1:18" ht="15.75" customHeight="1" x14ac:dyDescent="0.25">
      <c r="A253" s="187"/>
      <c r="C253" s="187"/>
      <c r="D253" s="187"/>
      <c r="E253" s="187"/>
      <c r="F253" s="155"/>
      <c r="G253" s="155"/>
      <c r="H253" s="188"/>
      <c r="I253" s="187"/>
      <c r="J253" s="188"/>
      <c r="K253" s="189"/>
      <c r="L253" s="190"/>
      <c r="M253" s="155"/>
      <c r="N253" s="189"/>
      <c r="O253" s="155"/>
      <c r="P253" s="155"/>
      <c r="Q253" s="187"/>
      <c r="R253" s="155"/>
    </row>
    <row r="254" spans="1:18" ht="15.75" customHeight="1" x14ac:dyDescent="0.25">
      <c r="A254" s="187"/>
      <c r="C254" s="187"/>
      <c r="D254" s="187"/>
      <c r="E254" s="187"/>
      <c r="F254" s="155"/>
      <c r="G254" s="155"/>
      <c r="H254" s="188"/>
      <c r="I254" s="187"/>
      <c r="J254" s="188"/>
      <c r="K254" s="189"/>
      <c r="L254" s="190"/>
      <c r="M254" s="155"/>
      <c r="N254" s="189"/>
      <c r="O254" s="155"/>
      <c r="P254" s="155"/>
      <c r="Q254" s="187"/>
      <c r="R254" s="155"/>
    </row>
    <row r="255" spans="1:18" ht="15.75" customHeight="1" x14ac:dyDescent="0.25">
      <c r="A255" s="187"/>
      <c r="C255" s="187"/>
      <c r="D255" s="187"/>
      <c r="E255" s="187"/>
      <c r="F255" s="155"/>
      <c r="G255" s="155"/>
      <c r="H255" s="188"/>
      <c r="I255" s="187"/>
      <c r="J255" s="188"/>
      <c r="K255" s="189"/>
      <c r="L255" s="190"/>
      <c r="M255" s="155"/>
      <c r="N255" s="189"/>
      <c r="O255" s="155"/>
      <c r="P255" s="155"/>
      <c r="Q255" s="187"/>
      <c r="R255" s="155"/>
    </row>
    <row r="256" spans="1:18" ht="15.75" customHeight="1" x14ac:dyDescent="0.25">
      <c r="A256" s="187"/>
      <c r="C256" s="187"/>
      <c r="D256" s="187"/>
      <c r="E256" s="187"/>
      <c r="F256" s="155"/>
      <c r="G256" s="155"/>
      <c r="H256" s="188"/>
      <c r="I256" s="187"/>
      <c r="J256" s="188"/>
      <c r="K256" s="189"/>
      <c r="L256" s="190"/>
      <c r="M256" s="155"/>
      <c r="N256" s="189"/>
      <c r="O256" s="155"/>
      <c r="P256" s="155"/>
      <c r="Q256" s="187"/>
      <c r="R256" s="155"/>
    </row>
    <row r="257" spans="1:18" ht="15.75" customHeight="1" x14ac:dyDescent="0.25">
      <c r="A257" s="187"/>
      <c r="C257" s="187"/>
      <c r="D257" s="187"/>
      <c r="E257" s="187"/>
      <c r="F257" s="155"/>
      <c r="G257" s="155"/>
      <c r="H257" s="188"/>
      <c r="I257" s="187"/>
      <c r="J257" s="188"/>
      <c r="K257" s="189"/>
      <c r="L257" s="190"/>
      <c r="M257" s="155"/>
      <c r="N257" s="189"/>
      <c r="O257" s="155"/>
      <c r="P257" s="155"/>
      <c r="Q257" s="187"/>
      <c r="R257" s="155"/>
    </row>
    <row r="258" spans="1:18" ht="15.75" customHeight="1" x14ac:dyDescent="0.25">
      <c r="A258" s="187"/>
      <c r="C258" s="187"/>
      <c r="D258" s="187"/>
      <c r="E258" s="187"/>
      <c r="F258" s="155"/>
      <c r="G258" s="155"/>
      <c r="H258" s="188"/>
      <c r="I258" s="187"/>
      <c r="J258" s="188"/>
      <c r="K258" s="189"/>
      <c r="L258" s="190"/>
      <c r="M258" s="155"/>
      <c r="N258" s="189"/>
      <c r="O258" s="155"/>
      <c r="P258" s="155"/>
      <c r="Q258" s="187"/>
      <c r="R258" s="155"/>
    </row>
    <row r="259" spans="1:18" ht="15.75" customHeight="1" x14ac:dyDescent="0.25">
      <c r="A259" s="187"/>
      <c r="C259" s="187"/>
      <c r="D259" s="187"/>
      <c r="E259" s="187"/>
      <c r="F259" s="155"/>
      <c r="G259" s="155"/>
      <c r="H259" s="188"/>
      <c r="I259" s="187"/>
      <c r="J259" s="188"/>
      <c r="K259" s="189"/>
      <c r="L259" s="190"/>
      <c r="M259" s="155"/>
      <c r="N259" s="189"/>
      <c r="O259" s="155"/>
      <c r="P259" s="155"/>
      <c r="Q259" s="187"/>
      <c r="R259" s="155"/>
    </row>
    <row r="260" spans="1:18" ht="15.75" customHeight="1" x14ac:dyDescent="0.25">
      <c r="A260" s="187"/>
      <c r="C260" s="187"/>
      <c r="D260" s="187"/>
      <c r="E260" s="187"/>
      <c r="F260" s="155"/>
      <c r="G260" s="155"/>
      <c r="H260" s="188"/>
      <c r="I260" s="187"/>
      <c r="J260" s="188"/>
      <c r="K260" s="189"/>
      <c r="L260" s="190"/>
      <c r="M260" s="155"/>
      <c r="N260" s="189"/>
      <c r="O260" s="155"/>
      <c r="P260" s="155"/>
      <c r="Q260" s="187"/>
      <c r="R260" s="155"/>
    </row>
    <row r="261" spans="1:18" ht="15.75" customHeight="1" x14ac:dyDescent="0.25">
      <c r="A261" s="187"/>
      <c r="C261" s="187"/>
      <c r="D261" s="187"/>
      <c r="E261" s="187"/>
      <c r="F261" s="155"/>
      <c r="G261" s="155"/>
      <c r="H261" s="188"/>
      <c r="I261" s="187"/>
      <c r="J261" s="188"/>
      <c r="K261" s="189"/>
      <c r="L261" s="190"/>
      <c r="M261" s="155"/>
      <c r="N261" s="189"/>
      <c r="O261" s="155"/>
      <c r="P261" s="155"/>
      <c r="Q261" s="187"/>
      <c r="R261" s="155"/>
    </row>
    <row r="262" spans="1:18" ht="15.75" customHeight="1" x14ac:dyDescent="0.25">
      <c r="A262" s="187"/>
      <c r="C262" s="187"/>
      <c r="D262" s="187"/>
      <c r="E262" s="187"/>
      <c r="F262" s="155"/>
      <c r="G262" s="155"/>
      <c r="H262" s="188"/>
      <c r="I262" s="187"/>
      <c r="J262" s="188"/>
      <c r="K262" s="189"/>
      <c r="L262" s="190"/>
      <c r="M262" s="155"/>
      <c r="N262" s="189"/>
      <c r="O262" s="155"/>
      <c r="P262" s="155"/>
      <c r="Q262" s="187"/>
      <c r="R262" s="155"/>
    </row>
    <row r="263" spans="1:18" ht="15.75" customHeight="1" x14ac:dyDescent="0.25">
      <c r="A263" s="187"/>
      <c r="C263" s="187"/>
      <c r="D263" s="187"/>
      <c r="E263" s="187"/>
      <c r="F263" s="155"/>
      <c r="G263" s="155"/>
      <c r="H263" s="188"/>
      <c r="I263" s="187"/>
      <c r="J263" s="188"/>
      <c r="K263" s="189"/>
      <c r="L263" s="190"/>
      <c r="M263" s="155"/>
      <c r="N263" s="189"/>
      <c r="O263" s="155"/>
      <c r="P263" s="155"/>
      <c r="Q263" s="187"/>
      <c r="R263" s="155"/>
    </row>
    <row r="264" spans="1:18" ht="15.75" customHeight="1" x14ac:dyDescent="0.25">
      <c r="A264" s="187"/>
      <c r="C264" s="187"/>
      <c r="D264" s="187"/>
      <c r="E264" s="187"/>
      <c r="F264" s="155"/>
      <c r="G264" s="155"/>
      <c r="H264" s="188"/>
      <c r="I264" s="187"/>
      <c r="J264" s="188"/>
      <c r="K264" s="189"/>
      <c r="L264" s="190"/>
      <c r="M264" s="155"/>
      <c r="N264" s="189"/>
      <c r="O264" s="155"/>
      <c r="P264" s="155"/>
      <c r="Q264" s="187"/>
      <c r="R264" s="155"/>
    </row>
    <row r="265" spans="1:18" ht="15.75" customHeight="1" x14ac:dyDescent="0.25">
      <c r="A265" s="187"/>
      <c r="C265" s="187"/>
      <c r="D265" s="187"/>
      <c r="E265" s="187"/>
      <c r="F265" s="155"/>
      <c r="G265" s="155"/>
      <c r="H265" s="188"/>
      <c r="I265" s="187"/>
      <c r="J265" s="188"/>
      <c r="K265" s="189"/>
      <c r="L265" s="190"/>
      <c r="M265" s="155"/>
      <c r="N265" s="189"/>
      <c r="O265" s="155"/>
      <c r="P265" s="155"/>
      <c r="Q265" s="187"/>
      <c r="R265" s="155"/>
    </row>
    <row r="266" spans="1:18" ht="15.75" customHeight="1" x14ac:dyDescent="0.25">
      <c r="A266" s="187"/>
      <c r="C266" s="187"/>
      <c r="D266" s="187"/>
      <c r="E266" s="187"/>
      <c r="F266" s="155"/>
      <c r="G266" s="155"/>
      <c r="H266" s="188"/>
      <c r="I266" s="187"/>
      <c r="J266" s="188"/>
      <c r="K266" s="189"/>
      <c r="L266" s="190"/>
      <c r="M266" s="155"/>
      <c r="N266" s="189"/>
      <c r="O266" s="155"/>
      <c r="P266" s="155"/>
      <c r="Q266" s="187"/>
      <c r="R266" s="155"/>
    </row>
    <row r="267" spans="1:18" ht="15.75" customHeight="1" x14ac:dyDescent="0.25">
      <c r="A267" s="187"/>
      <c r="C267" s="187"/>
      <c r="D267" s="187"/>
      <c r="E267" s="187"/>
      <c r="F267" s="155"/>
      <c r="G267" s="155"/>
      <c r="H267" s="188"/>
      <c r="I267" s="187"/>
      <c r="J267" s="188"/>
      <c r="K267" s="189"/>
      <c r="L267" s="190"/>
      <c r="M267" s="155"/>
      <c r="N267" s="189"/>
      <c r="O267" s="155"/>
      <c r="P267" s="155"/>
      <c r="Q267" s="187"/>
      <c r="R267" s="155"/>
    </row>
    <row r="268" spans="1:18" ht="15.75" customHeight="1" x14ac:dyDescent="0.25">
      <c r="A268" s="187"/>
      <c r="C268" s="187"/>
      <c r="D268" s="187"/>
      <c r="E268" s="187"/>
      <c r="F268" s="155"/>
      <c r="G268" s="155"/>
      <c r="H268" s="188"/>
      <c r="I268" s="187"/>
      <c r="J268" s="188"/>
      <c r="K268" s="189"/>
      <c r="L268" s="190"/>
      <c r="M268" s="155"/>
      <c r="N268" s="189"/>
      <c r="O268" s="155"/>
      <c r="P268" s="155"/>
      <c r="Q268" s="187"/>
      <c r="R268" s="155"/>
    </row>
    <row r="269" spans="1:18" ht="15.75" customHeight="1" x14ac:dyDescent="0.25">
      <c r="A269" s="187"/>
      <c r="C269" s="187"/>
      <c r="D269" s="187"/>
      <c r="E269" s="187"/>
      <c r="F269" s="155"/>
      <c r="G269" s="155"/>
      <c r="H269" s="188"/>
      <c r="I269" s="187"/>
      <c r="J269" s="188"/>
      <c r="K269" s="189"/>
      <c r="L269" s="190"/>
      <c r="M269" s="155"/>
      <c r="N269" s="189"/>
      <c r="O269" s="155"/>
      <c r="P269" s="155"/>
      <c r="Q269" s="187"/>
      <c r="R269" s="155"/>
    </row>
    <row r="270" spans="1:18" ht="15.75" customHeight="1" x14ac:dyDescent="0.25">
      <c r="A270" s="187"/>
      <c r="C270" s="187"/>
      <c r="D270" s="187"/>
      <c r="E270" s="187"/>
      <c r="F270" s="155"/>
      <c r="G270" s="155"/>
      <c r="H270" s="188"/>
      <c r="I270" s="187"/>
      <c r="J270" s="188"/>
      <c r="K270" s="189"/>
      <c r="L270" s="190"/>
      <c r="M270" s="155"/>
      <c r="N270" s="189"/>
      <c r="O270" s="155"/>
      <c r="P270" s="155"/>
      <c r="Q270" s="187"/>
      <c r="R270" s="155"/>
    </row>
    <row r="271" spans="1:18" ht="15.75" customHeight="1" x14ac:dyDescent="0.25">
      <c r="A271" s="187"/>
      <c r="C271" s="187"/>
      <c r="D271" s="187"/>
      <c r="E271" s="187"/>
      <c r="F271" s="155"/>
      <c r="G271" s="155"/>
      <c r="H271" s="188"/>
      <c r="I271" s="187"/>
      <c r="J271" s="188"/>
      <c r="K271" s="189"/>
      <c r="L271" s="190"/>
      <c r="M271" s="155"/>
      <c r="N271" s="189"/>
      <c r="O271" s="155"/>
      <c r="P271" s="155"/>
      <c r="Q271" s="187"/>
      <c r="R271" s="155"/>
    </row>
    <row r="272" spans="1:18" ht="15.75" customHeight="1" x14ac:dyDescent="0.25">
      <c r="A272" s="187"/>
      <c r="C272" s="187"/>
      <c r="D272" s="187"/>
      <c r="E272" s="187"/>
      <c r="F272" s="155"/>
      <c r="G272" s="155"/>
      <c r="H272" s="188"/>
      <c r="I272" s="187"/>
      <c r="J272" s="188"/>
      <c r="K272" s="189"/>
      <c r="L272" s="190"/>
      <c r="M272" s="155"/>
      <c r="N272" s="189"/>
      <c r="O272" s="155"/>
      <c r="P272" s="155"/>
      <c r="Q272" s="187"/>
      <c r="R272" s="155"/>
    </row>
    <row r="273" spans="1:18" ht="15.75" customHeight="1" x14ac:dyDescent="0.25">
      <c r="A273" s="187"/>
      <c r="C273" s="187"/>
      <c r="D273" s="187"/>
      <c r="E273" s="187"/>
      <c r="F273" s="155"/>
      <c r="G273" s="155"/>
      <c r="H273" s="188"/>
      <c r="I273" s="187"/>
      <c r="J273" s="188"/>
      <c r="K273" s="189"/>
      <c r="L273" s="190"/>
      <c r="M273" s="155"/>
      <c r="N273" s="189"/>
      <c r="O273" s="155"/>
      <c r="P273" s="155"/>
      <c r="Q273" s="187"/>
      <c r="R273" s="155"/>
    </row>
    <row r="274" spans="1:18" ht="15.75" customHeight="1" x14ac:dyDescent="0.25">
      <c r="A274" s="187"/>
      <c r="C274" s="187"/>
      <c r="D274" s="187"/>
      <c r="E274" s="187"/>
      <c r="F274" s="155"/>
      <c r="G274" s="155"/>
      <c r="H274" s="188"/>
      <c r="I274" s="187"/>
      <c r="J274" s="188"/>
      <c r="K274" s="189"/>
      <c r="L274" s="190"/>
      <c r="M274" s="155"/>
      <c r="N274" s="189"/>
      <c r="O274" s="155"/>
      <c r="P274" s="155"/>
      <c r="Q274" s="187"/>
      <c r="R274" s="155"/>
    </row>
    <row r="275" spans="1:18" ht="15.75" customHeight="1" x14ac:dyDescent="0.25">
      <c r="A275" s="187"/>
      <c r="C275" s="187"/>
      <c r="D275" s="187"/>
      <c r="E275" s="187"/>
      <c r="F275" s="155"/>
      <c r="G275" s="155"/>
      <c r="H275" s="188"/>
      <c r="I275" s="187"/>
      <c r="J275" s="188"/>
      <c r="K275" s="189"/>
      <c r="L275" s="190"/>
      <c r="M275" s="155"/>
      <c r="N275" s="189"/>
      <c r="O275" s="155"/>
      <c r="P275" s="155"/>
      <c r="Q275" s="187"/>
      <c r="R275" s="155"/>
    </row>
    <row r="276" spans="1:18" ht="15.75" customHeight="1" x14ac:dyDescent="0.25">
      <c r="A276" s="187"/>
      <c r="C276" s="187"/>
      <c r="D276" s="187"/>
      <c r="E276" s="187"/>
      <c r="F276" s="155"/>
      <c r="G276" s="155"/>
      <c r="H276" s="188"/>
      <c r="I276" s="187"/>
      <c r="J276" s="188"/>
      <c r="K276" s="189"/>
      <c r="L276" s="190"/>
      <c r="M276" s="155"/>
      <c r="N276" s="189"/>
      <c r="O276" s="155"/>
      <c r="P276" s="155"/>
      <c r="Q276" s="187"/>
      <c r="R276" s="155"/>
    </row>
    <row r="277" spans="1:18" ht="15.75" customHeight="1" x14ac:dyDescent="0.25">
      <c r="A277" s="187"/>
      <c r="C277" s="187"/>
      <c r="D277" s="187"/>
      <c r="E277" s="187"/>
      <c r="F277" s="155"/>
      <c r="G277" s="155"/>
      <c r="H277" s="188"/>
      <c r="I277" s="187"/>
      <c r="J277" s="188"/>
      <c r="K277" s="189"/>
      <c r="L277" s="190"/>
      <c r="M277" s="155"/>
      <c r="N277" s="189"/>
      <c r="O277" s="155"/>
      <c r="P277" s="155"/>
      <c r="Q277" s="187"/>
      <c r="R277" s="155"/>
    </row>
    <row r="278" spans="1:18" ht="15.75" customHeight="1" x14ac:dyDescent="0.25">
      <c r="A278" s="187"/>
      <c r="C278" s="187"/>
      <c r="D278" s="187"/>
      <c r="E278" s="187"/>
      <c r="F278" s="155"/>
      <c r="G278" s="155"/>
      <c r="H278" s="188"/>
      <c r="I278" s="187"/>
      <c r="J278" s="188"/>
      <c r="K278" s="189"/>
      <c r="L278" s="190"/>
      <c r="M278" s="155"/>
      <c r="N278" s="189"/>
      <c r="O278" s="155"/>
      <c r="P278" s="155"/>
      <c r="Q278" s="187"/>
      <c r="R278" s="155"/>
    </row>
    <row r="279" spans="1:18" ht="15.75" customHeight="1" x14ac:dyDescent="0.25">
      <c r="A279" s="187"/>
      <c r="C279" s="187"/>
      <c r="D279" s="187"/>
      <c r="E279" s="187"/>
      <c r="F279" s="155"/>
      <c r="G279" s="155"/>
      <c r="H279" s="188"/>
      <c r="I279" s="187"/>
      <c r="J279" s="188"/>
      <c r="K279" s="189"/>
      <c r="L279" s="190"/>
      <c r="M279" s="155"/>
      <c r="N279" s="189"/>
      <c r="O279" s="155"/>
      <c r="P279" s="155"/>
      <c r="Q279" s="187"/>
      <c r="R279" s="155"/>
    </row>
    <row r="280" spans="1:18" ht="15.75" customHeight="1" x14ac:dyDescent="0.25">
      <c r="A280" s="187"/>
      <c r="C280" s="187"/>
      <c r="D280" s="187"/>
      <c r="E280" s="187"/>
      <c r="F280" s="155"/>
      <c r="G280" s="155"/>
      <c r="H280" s="188"/>
      <c r="I280" s="187"/>
      <c r="J280" s="188"/>
      <c r="K280" s="189"/>
      <c r="L280" s="190"/>
      <c r="M280" s="155"/>
      <c r="N280" s="189"/>
      <c r="O280" s="155"/>
      <c r="P280" s="155"/>
      <c r="Q280" s="187"/>
      <c r="R280" s="155"/>
    </row>
    <row r="281" spans="1:18" ht="15.75" customHeight="1" x14ac:dyDescent="0.25">
      <c r="A281" s="187"/>
      <c r="C281" s="187"/>
      <c r="D281" s="187"/>
      <c r="E281" s="187"/>
      <c r="F281" s="155"/>
      <c r="G281" s="155"/>
      <c r="H281" s="188"/>
      <c r="I281" s="187"/>
      <c r="J281" s="188"/>
      <c r="K281" s="189"/>
      <c r="L281" s="190"/>
      <c r="M281" s="155"/>
      <c r="N281" s="189"/>
      <c r="O281" s="155"/>
      <c r="P281" s="155"/>
      <c r="Q281" s="187"/>
      <c r="R281" s="155"/>
    </row>
    <row r="282" spans="1:18" ht="15.75" customHeight="1" x14ac:dyDescent="0.25">
      <c r="A282" s="187"/>
      <c r="C282" s="187"/>
      <c r="D282" s="187"/>
      <c r="E282" s="187"/>
      <c r="F282" s="155"/>
      <c r="G282" s="155"/>
      <c r="H282" s="188"/>
      <c r="I282" s="187"/>
      <c r="J282" s="188"/>
      <c r="K282" s="189"/>
      <c r="L282" s="190"/>
      <c r="M282" s="155"/>
      <c r="N282" s="189"/>
      <c r="O282" s="155"/>
      <c r="P282" s="155"/>
      <c r="Q282" s="187"/>
      <c r="R282" s="155"/>
    </row>
    <row r="283" spans="1:18" ht="15.75" customHeight="1" x14ac:dyDescent="0.25">
      <c r="A283" s="187"/>
      <c r="C283" s="187"/>
      <c r="D283" s="187"/>
      <c r="E283" s="187"/>
      <c r="F283" s="155"/>
      <c r="G283" s="155"/>
      <c r="H283" s="188"/>
      <c r="I283" s="187"/>
      <c r="J283" s="188"/>
      <c r="K283" s="189"/>
      <c r="L283" s="190"/>
      <c r="M283" s="155"/>
      <c r="N283" s="189"/>
      <c r="O283" s="155"/>
      <c r="P283" s="155"/>
      <c r="Q283" s="187"/>
      <c r="R283" s="155"/>
    </row>
    <row r="284" spans="1:18" ht="15.75" customHeight="1" x14ac:dyDescent="0.25">
      <c r="A284" s="187"/>
      <c r="C284" s="187"/>
      <c r="D284" s="187"/>
      <c r="E284" s="187"/>
      <c r="F284" s="155"/>
      <c r="G284" s="155"/>
      <c r="H284" s="188"/>
      <c r="I284" s="187"/>
      <c r="J284" s="188"/>
      <c r="K284" s="189"/>
      <c r="L284" s="190"/>
      <c r="M284" s="155"/>
      <c r="N284" s="189"/>
      <c r="O284" s="155"/>
      <c r="P284" s="155"/>
      <c r="Q284" s="187"/>
      <c r="R284" s="155"/>
    </row>
    <row r="285" spans="1:18" ht="15.75" customHeight="1" x14ac:dyDescent="0.25">
      <c r="A285" s="187"/>
      <c r="C285" s="187"/>
      <c r="D285" s="187"/>
      <c r="E285" s="187"/>
      <c r="F285" s="155"/>
      <c r="G285" s="155"/>
      <c r="H285" s="188"/>
      <c r="I285" s="187"/>
      <c r="J285" s="188"/>
      <c r="K285" s="189"/>
      <c r="L285" s="190"/>
      <c r="M285" s="155"/>
      <c r="N285" s="189"/>
      <c r="O285" s="155"/>
      <c r="P285" s="155"/>
      <c r="Q285" s="187"/>
      <c r="R285" s="155"/>
    </row>
    <row r="286" spans="1:18" ht="15.75" customHeight="1" x14ac:dyDescent="0.25">
      <c r="A286" s="187"/>
      <c r="C286" s="187"/>
      <c r="D286" s="187"/>
      <c r="E286" s="187"/>
      <c r="F286" s="155"/>
      <c r="G286" s="155"/>
      <c r="H286" s="188"/>
      <c r="I286" s="187"/>
      <c r="J286" s="188"/>
      <c r="K286" s="189"/>
      <c r="L286" s="190"/>
      <c r="M286" s="155"/>
      <c r="N286" s="189"/>
      <c r="O286" s="155"/>
      <c r="P286" s="155"/>
      <c r="Q286" s="187"/>
      <c r="R286" s="155"/>
    </row>
    <row r="287" spans="1:18" ht="15.75" customHeight="1" x14ac:dyDescent="0.25">
      <c r="A287" s="187"/>
      <c r="C287" s="187"/>
      <c r="D287" s="187"/>
      <c r="E287" s="187"/>
      <c r="F287" s="155"/>
      <c r="G287" s="155"/>
      <c r="H287" s="188"/>
      <c r="I287" s="187"/>
      <c r="J287" s="188"/>
      <c r="K287" s="189"/>
      <c r="L287" s="190"/>
      <c r="M287" s="155"/>
      <c r="N287" s="189"/>
      <c r="O287" s="155"/>
      <c r="P287" s="155"/>
      <c r="Q287" s="187"/>
      <c r="R287" s="155"/>
    </row>
    <row r="288" spans="1:18" ht="15.75" customHeight="1" x14ac:dyDescent="0.25">
      <c r="A288" s="187"/>
      <c r="C288" s="187"/>
      <c r="D288" s="187"/>
      <c r="E288" s="187"/>
      <c r="F288" s="155"/>
      <c r="G288" s="155"/>
      <c r="H288" s="188"/>
      <c r="I288" s="187"/>
      <c r="J288" s="188"/>
      <c r="K288" s="189"/>
      <c r="L288" s="190"/>
      <c r="M288" s="155"/>
      <c r="N288" s="189"/>
      <c r="O288" s="155"/>
      <c r="P288" s="155"/>
      <c r="Q288" s="187"/>
      <c r="R288" s="155"/>
    </row>
    <row r="289" spans="1:18" ht="15.75" customHeight="1" x14ac:dyDescent="0.25">
      <c r="A289" s="187"/>
      <c r="C289" s="187"/>
      <c r="D289" s="187"/>
      <c r="E289" s="187"/>
      <c r="F289" s="155"/>
      <c r="G289" s="155"/>
      <c r="H289" s="188"/>
      <c r="I289" s="187"/>
      <c r="J289" s="188"/>
      <c r="K289" s="189"/>
      <c r="L289" s="190"/>
      <c r="M289" s="155"/>
      <c r="N289" s="189"/>
      <c r="O289" s="155"/>
      <c r="P289" s="155"/>
      <c r="Q289" s="187"/>
      <c r="R289" s="155"/>
    </row>
    <row r="290" spans="1:18" ht="15.75" customHeight="1" x14ac:dyDescent="0.25">
      <c r="A290" s="187"/>
      <c r="C290" s="187"/>
      <c r="D290" s="187"/>
      <c r="E290" s="187"/>
      <c r="F290" s="155"/>
      <c r="G290" s="155"/>
      <c r="H290" s="188"/>
      <c r="I290" s="187"/>
      <c r="J290" s="188"/>
      <c r="K290" s="189"/>
      <c r="L290" s="190"/>
      <c r="M290" s="155"/>
      <c r="N290" s="189"/>
      <c r="O290" s="155"/>
      <c r="P290" s="155"/>
      <c r="Q290" s="187"/>
      <c r="R290" s="155"/>
    </row>
    <row r="291" spans="1:18" ht="15.75" customHeight="1" x14ac:dyDescent="0.25">
      <c r="A291" s="187"/>
      <c r="C291" s="187"/>
      <c r="D291" s="187"/>
      <c r="E291" s="187"/>
      <c r="F291" s="155"/>
      <c r="G291" s="155"/>
      <c r="H291" s="188"/>
      <c r="I291" s="187"/>
      <c r="J291" s="188"/>
      <c r="K291" s="189"/>
      <c r="L291" s="190"/>
      <c r="M291" s="155"/>
      <c r="N291" s="189"/>
      <c r="O291" s="155"/>
      <c r="P291" s="155"/>
      <c r="Q291" s="187"/>
      <c r="R291" s="155"/>
    </row>
    <row r="292" spans="1:18" ht="15.75" customHeight="1" x14ac:dyDescent="0.25">
      <c r="A292" s="187"/>
      <c r="C292" s="187"/>
      <c r="D292" s="187"/>
      <c r="E292" s="187"/>
      <c r="F292" s="155"/>
      <c r="G292" s="155"/>
      <c r="H292" s="188"/>
      <c r="I292" s="187"/>
      <c r="J292" s="188"/>
      <c r="K292" s="189"/>
      <c r="L292" s="190"/>
      <c r="M292" s="155"/>
      <c r="N292" s="189"/>
      <c r="O292" s="155"/>
      <c r="P292" s="155"/>
      <c r="Q292" s="187"/>
      <c r="R292" s="155"/>
    </row>
    <row r="293" spans="1:18" ht="15.75" customHeight="1" x14ac:dyDescent="0.25">
      <c r="A293" s="187"/>
      <c r="C293" s="187"/>
      <c r="D293" s="187"/>
      <c r="E293" s="187"/>
      <c r="F293" s="155"/>
      <c r="G293" s="155"/>
      <c r="H293" s="188"/>
      <c r="I293" s="187"/>
      <c r="J293" s="188"/>
      <c r="K293" s="189"/>
      <c r="L293" s="190"/>
      <c r="M293" s="155"/>
      <c r="N293" s="189"/>
      <c r="O293" s="155"/>
      <c r="P293" s="155"/>
      <c r="Q293" s="187"/>
      <c r="R293" s="155"/>
    </row>
    <row r="294" spans="1:18" ht="15.75" customHeight="1" x14ac:dyDescent="0.25">
      <c r="A294" s="187"/>
      <c r="C294" s="187"/>
      <c r="D294" s="187"/>
      <c r="E294" s="187"/>
      <c r="F294" s="155"/>
      <c r="G294" s="155"/>
      <c r="H294" s="188"/>
      <c r="I294" s="187"/>
      <c r="J294" s="188"/>
      <c r="K294" s="189"/>
      <c r="L294" s="190"/>
      <c r="M294" s="155"/>
      <c r="N294" s="189"/>
      <c r="O294" s="155"/>
      <c r="P294" s="155"/>
      <c r="Q294" s="187"/>
      <c r="R294" s="155"/>
    </row>
    <row r="295" spans="1:18" ht="15.75" customHeight="1" x14ac:dyDescent="0.25">
      <c r="A295" s="187"/>
      <c r="C295" s="187"/>
      <c r="D295" s="187"/>
      <c r="E295" s="187"/>
      <c r="F295" s="155"/>
      <c r="G295" s="155"/>
      <c r="H295" s="188"/>
      <c r="I295" s="187"/>
      <c r="J295" s="188"/>
      <c r="K295" s="189"/>
      <c r="L295" s="190"/>
      <c r="M295" s="155"/>
      <c r="N295" s="189"/>
      <c r="O295" s="155"/>
      <c r="P295" s="155"/>
      <c r="Q295" s="187"/>
      <c r="R295" s="155"/>
    </row>
    <row r="296" spans="1:18" ht="15.75" customHeight="1" x14ac:dyDescent="0.25">
      <c r="A296" s="187"/>
      <c r="C296" s="187"/>
      <c r="D296" s="187"/>
      <c r="E296" s="187"/>
      <c r="F296" s="155"/>
      <c r="G296" s="155"/>
      <c r="H296" s="188"/>
      <c r="I296" s="187"/>
      <c r="J296" s="188"/>
      <c r="K296" s="189"/>
      <c r="L296" s="190"/>
      <c r="M296" s="155"/>
      <c r="N296" s="189"/>
      <c r="O296" s="155"/>
      <c r="P296" s="155"/>
      <c r="Q296" s="187"/>
      <c r="R296" s="155"/>
    </row>
    <row r="297" spans="1:18" ht="15.75" customHeight="1" x14ac:dyDescent="0.25">
      <c r="A297" s="187"/>
      <c r="C297" s="187"/>
      <c r="D297" s="187"/>
      <c r="E297" s="187"/>
      <c r="F297" s="155"/>
      <c r="G297" s="155"/>
      <c r="H297" s="188"/>
      <c r="I297" s="187"/>
      <c r="J297" s="188"/>
      <c r="K297" s="189"/>
      <c r="L297" s="190"/>
      <c r="M297" s="155"/>
      <c r="N297" s="189"/>
      <c r="O297" s="155"/>
      <c r="P297" s="155"/>
      <c r="Q297" s="187"/>
      <c r="R297" s="155"/>
    </row>
    <row r="298" spans="1:18" ht="15.75" customHeight="1" x14ac:dyDescent="0.25">
      <c r="A298" s="187"/>
      <c r="C298" s="187"/>
      <c r="D298" s="187"/>
      <c r="E298" s="187"/>
      <c r="F298" s="155"/>
      <c r="G298" s="155"/>
      <c r="H298" s="188"/>
      <c r="I298" s="187"/>
      <c r="J298" s="188"/>
      <c r="K298" s="189"/>
      <c r="L298" s="190"/>
      <c r="M298" s="155"/>
      <c r="N298" s="189"/>
      <c r="O298" s="155"/>
      <c r="P298" s="155"/>
      <c r="Q298" s="187"/>
      <c r="R298" s="155"/>
    </row>
    <row r="299" spans="1:18" ht="15.75" customHeight="1" x14ac:dyDescent="0.25">
      <c r="A299" s="187"/>
      <c r="C299" s="187"/>
      <c r="D299" s="187"/>
      <c r="E299" s="187"/>
      <c r="F299" s="155"/>
      <c r="G299" s="155"/>
      <c r="H299" s="188"/>
      <c r="I299" s="187"/>
      <c r="J299" s="188"/>
      <c r="K299" s="189"/>
      <c r="L299" s="190"/>
      <c r="M299" s="155"/>
      <c r="N299" s="189"/>
      <c r="O299" s="155"/>
      <c r="P299" s="155"/>
      <c r="Q299" s="187"/>
      <c r="R299" s="155"/>
    </row>
    <row r="300" spans="1:18" ht="15.75" customHeight="1" x14ac:dyDescent="0.25">
      <c r="A300" s="187"/>
      <c r="C300" s="187"/>
      <c r="D300" s="187"/>
      <c r="E300" s="187"/>
      <c r="F300" s="155"/>
      <c r="G300" s="155"/>
      <c r="H300" s="188"/>
      <c r="I300" s="187"/>
      <c r="J300" s="188"/>
      <c r="K300" s="189"/>
      <c r="L300" s="190"/>
      <c r="M300" s="155"/>
      <c r="N300" s="189"/>
      <c r="O300" s="155"/>
      <c r="P300" s="155"/>
      <c r="Q300" s="187"/>
      <c r="R300" s="155"/>
    </row>
    <row r="301" spans="1:18" ht="15.75" customHeight="1" x14ac:dyDescent="0.25">
      <c r="A301" s="187"/>
      <c r="C301" s="187"/>
      <c r="D301" s="187"/>
      <c r="E301" s="187"/>
      <c r="F301" s="155"/>
      <c r="G301" s="155"/>
      <c r="H301" s="188"/>
      <c r="I301" s="187"/>
      <c r="J301" s="188"/>
      <c r="K301" s="189"/>
      <c r="L301" s="190"/>
      <c r="M301" s="155"/>
      <c r="N301" s="189"/>
      <c r="O301" s="155"/>
      <c r="P301" s="155"/>
      <c r="Q301" s="187"/>
      <c r="R301" s="155"/>
    </row>
    <row r="302" spans="1:18" ht="15.75" customHeight="1" x14ac:dyDescent="0.25">
      <c r="A302" s="187"/>
      <c r="C302" s="187"/>
      <c r="D302" s="187"/>
      <c r="E302" s="187"/>
      <c r="F302" s="155"/>
      <c r="G302" s="155"/>
      <c r="H302" s="188"/>
      <c r="I302" s="187"/>
      <c r="J302" s="188"/>
      <c r="K302" s="189"/>
      <c r="L302" s="190"/>
      <c r="M302" s="155"/>
      <c r="N302" s="189"/>
      <c r="O302" s="155"/>
      <c r="P302" s="155"/>
      <c r="Q302" s="187"/>
      <c r="R302" s="155"/>
    </row>
    <row r="303" spans="1:18" ht="15.75" customHeight="1" x14ac:dyDescent="0.25">
      <c r="A303" s="187"/>
      <c r="C303" s="187"/>
      <c r="D303" s="187"/>
      <c r="E303" s="187"/>
      <c r="F303" s="155"/>
      <c r="G303" s="155"/>
      <c r="H303" s="188"/>
      <c r="I303" s="187"/>
      <c r="J303" s="188"/>
      <c r="K303" s="189"/>
      <c r="L303" s="190"/>
      <c r="M303" s="155"/>
      <c r="N303" s="189"/>
      <c r="O303" s="155"/>
      <c r="P303" s="155"/>
      <c r="Q303" s="187"/>
      <c r="R303" s="155"/>
    </row>
    <row r="304" spans="1:18" ht="15.75" customHeight="1" x14ac:dyDescent="0.25">
      <c r="A304" s="187"/>
      <c r="C304" s="187"/>
      <c r="D304" s="187"/>
      <c r="E304" s="187"/>
      <c r="F304" s="155"/>
      <c r="G304" s="155"/>
      <c r="H304" s="188"/>
      <c r="I304" s="187"/>
      <c r="J304" s="188"/>
      <c r="K304" s="189"/>
      <c r="L304" s="190"/>
      <c r="M304" s="155"/>
      <c r="N304" s="189"/>
      <c r="O304" s="155"/>
      <c r="P304" s="155"/>
      <c r="Q304" s="187"/>
      <c r="R304" s="155"/>
    </row>
    <row r="305" spans="1:18" ht="15.75" customHeight="1" x14ac:dyDescent="0.25">
      <c r="A305" s="187"/>
      <c r="C305" s="187"/>
      <c r="D305" s="187"/>
      <c r="E305" s="187"/>
      <c r="F305" s="155"/>
      <c r="G305" s="155"/>
      <c r="H305" s="188"/>
      <c r="I305" s="187"/>
      <c r="J305" s="188"/>
      <c r="K305" s="189"/>
      <c r="L305" s="190"/>
      <c r="M305" s="155"/>
      <c r="N305" s="189"/>
      <c r="O305" s="155"/>
      <c r="P305" s="155"/>
      <c r="Q305" s="187"/>
      <c r="R305" s="155"/>
    </row>
    <row r="306" spans="1:18" ht="15.75" customHeight="1" x14ac:dyDescent="0.25">
      <c r="A306" s="187"/>
      <c r="C306" s="187"/>
      <c r="D306" s="187"/>
      <c r="E306" s="187"/>
      <c r="F306" s="155"/>
      <c r="G306" s="155"/>
      <c r="H306" s="188"/>
      <c r="I306" s="187"/>
      <c r="J306" s="188"/>
      <c r="K306" s="189"/>
      <c r="L306" s="190"/>
      <c r="M306" s="155"/>
      <c r="N306" s="189"/>
      <c r="O306" s="155"/>
      <c r="P306" s="155"/>
      <c r="Q306" s="187"/>
      <c r="R306" s="155"/>
    </row>
    <row r="307" spans="1:18" ht="15.75" customHeight="1" x14ac:dyDescent="0.25">
      <c r="A307" s="187"/>
      <c r="C307" s="187"/>
      <c r="D307" s="187"/>
      <c r="E307" s="187"/>
      <c r="F307" s="155"/>
      <c r="G307" s="155"/>
      <c r="H307" s="188"/>
      <c r="I307" s="187"/>
      <c r="J307" s="188"/>
      <c r="K307" s="189"/>
      <c r="L307" s="190"/>
      <c r="M307" s="155"/>
      <c r="N307" s="189"/>
      <c r="O307" s="155"/>
      <c r="P307" s="155"/>
      <c r="Q307" s="187"/>
      <c r="R307" s="155"/>
    </row>
    <row r="308" spans="1:18" ht="15.75" customHeight="1" x14ac:dyDescent="0.25">
      <c r="A308" s="187"/>
      <c r="C308" s="187"/>
      <c r="D308" s="187"/>
      <c r="E308" s="187"/>
      <c r="F308" s="155"/>
      <c r="G308" s="155"/>
      <c r="H308" s="188"/>
      <c r="I308" s="187"/>
      <c r="J308" s="188"/>
      <c r="K308" s="189"/>
      <c r="L308" s="190"/>
      <c r="M308" s="155"/>
      <c r="N308" s="189"/>
      <c r="O308" s="155"/>
      <c r="P308" s="155"/>
      <c r="Q308" s="187"/>
      <c r="R308" s="155"/>
    </row>
    <row r="309" spans="1:18" ht="15.75" customHeight="1" x14ac:dyDescent="0.25">
      <c r="A309" s="187"/>
      <c r="C309" s="187"/>
      <c r="D309" s="187"/>
      <c r="E309" s="187"/>
      <c r="F309" s="155"/>
      <c r="G309" s="155"/>
      <c r="H309" s="188"/>
      <c r="I309" s="187"/>
      <c r="J309" s="188"/>
      <c r="K309" s="189"/>
      <c r="L309" s="190"/>
      <c r="M309" s="155"/>
      <c r="N309" s="189"/>
      <c r="O309" s="155"/>
      <c r="P309" s="155"/>
      <c r="Q309" s="187"/>
      <c r="R309" s="155"/>
    </row>
    <row r="310" spans="1:18" ht="15.75" customHeight="1" x14ac:dyDescent="0.25">
      <c r="A310" s="187"/>
      <c r="C310" s="187"/>
      <c r="D310" s="187"/>
      <c r="E310" s="187"/>
      <c r="F310" s="155"/>
      <c r="G310" s="155"/>
      <c r="H310" s="188"/>
      <c r="I310" s="187"/>
      <c r="J310" s="188"/>
      <c r="K310" s="189"/>
      <c r="L310" s="190"/>
      <c r="M310" s="155"/>
      <c r="N310" s="189"/>
      <c r="O310" s="155"/>
      <c r="P310" s="155"/>
      <c r="Q310" s="187"/>
      <c r="R310" s="155"/>
    </row>
    <row r="311" spans="1:18" ht="15.75" customHeight="1" x14ac:dyDescent="0.25">
      <c r="A311" s="187"/>
      <c r="C311" s="187"/>
      <c r="D311" s="187"/>
      <c r="E311" s="187"/>
      <c r="F311" s="155"/>
      <c r="G311" s="155"/>
      <c r="H311" s="188"/>
      <c r="I311" s="187"/>
      <c r="J311" s="188"/>
      <c r="K311" s="189"/>
      <c r="L311" s="190"/>
      <c r="M311" s="155"/>
      <c r="N311" s="189"/>
      <c r="O311" s="155"/>
      <c r="P311" s="155"/>
      <c r="Q311" s="187"/>
      <c r="R311" s="155"/>
    </row>
    <row r="312" spans="1:18" ht="15.75" customHeight="1" x14ac:dyDescent="0.25">
      <c r="A312" s="187"/>
      <c r="C312" s="187"/>
      <c r="D312" s="187"/>
      <c r="E312" s="187"/>
      <c r="F312" s="155"/>
      <c r="G312" s="155"/>
      <c r="H312" s="188"/>
      <c r="I312" s="187"/>
      <c r="J312" s="188"/>
      <c r="K312" s="189"/>
      <c r="L312" s="190"/>
      <c r="M312" s="155"/>
      <c r="N312" s="189"/>
      <c r="O312" s="155"/>
      <c r="P312" s="155"/>
      <c r="Q312" s="187"/>
      <c r="R312" s="155"/>
    </row>
    <row r="313" spans="1:18" ht="15.75" customHeight="1" x14ac:dyDescent="0.25">
      <c r="A313" s="187"/>
      <c r="C313" s="187"/>
      <c r="D313" s="187"/>
      <c r="E313" s="187"/>
      <c r="F313" s="155"/>
      <c r="G313" s="155"/>
      <c r="H313" s="188"/>
      <c r="I313" s="187"/>
      <c r="J313" s="188"/>
      <c r="K313" s="189"/>
      <c r="L313" s="190"/>
      <c r="M313" s="155"/>
      <c r="N313" s="189"/>
      <c r="O313" s="155"/>
      <c r="P313" s="155"/>
      <c r="Q313" s="187"/>
      <c r="R313" s="155"/>
    </row>
    <row r="314" spans="1:18" ht="15.75" customHeight="1" x14ac:dyDescent="0.25">
      <c r="A314" s="187"/>
      <c r="C314" s="187"/>
      <c r="D314" s="187"/>
      <c r="E314" s="187"/>
      <c r="F314" s="155"/>
      <c r="G314" s="155"/>
      <c r="H314" s="188"/>
      <c r="I314" s="187"/>
      <c r="J314" s="188"/>
      <c r="K314" s="189"/>
      <c r="L314" s="190"/>
      <c r="M314" s="155"/>
      <c r="N314" s="189"/>
      <c r="O314" s="155"/>
      <c r="P314" s="155"/>
      <c r="Q314" s="187"/>
      <c r="R314" s="155"/>
    </row>
    <row r="315" spans="1:18" ht="15.75" customHeight="1" x14ac:dyDescent="0.25">
      <c r="A315" s="187"/>
      <c r="C315" s="187"/>
      <c r="D315" s="187"/>
      <c r="E315" s="187"/>
      <c r="F315" s="155"/>
      <c r="G315" s="155"/>
      <c r="H315" s="188"/>
      <c r="I315" s="187"/>
      <c r="J315" s="188"/>
      <c r="K315" s="189"/>
      <c r="L315" s="190"/>
      <c r="M315" s="155"/>
      <c r="N315" s="189"/>
      <c r="O315" s="155"/>
      <c r="P315" s="155"/>
      <c r="Q315" s="187"/>
      <c r="R315" s="155"/>
    </row>
    <row r="316" spans="1:18" ht="15.75" customHeight="1" x14ac:dyDescent="0.25">
      <c r="A316" s="187"/>
      <c r="C316" s="187"/>
      <c r="D316" s="187"/>
      <c r="E316" s="187"/>
      <c r="F316" s="155"/>
      <c r="G316" s="155"/>
      <c r="H316" s="188"/>
      <c r="I316" s="187"/>
      <c r="J316" s="188"/>
      <c r="K316" s="189"/>
      <c r="L316" s="190"/>
      <c r="M316" s="155"/>
      <c r="N316" s="189"/>
      <c r="O316" s="155"/>
      <c r="P316" s="155"/>
      <c r="Q316" s="187"/>
      <c r="R316" s="155"/>
    </row>
    <row r="317" spans="1:18" ht="15.75" customHeight="1" x14ac:dyDescent="0.25">
      <c r="A317" s="187"/>
      <c r="C317" s="187"/>
      <c r="D317" s="187"/>
      <c r="E317" s="187"/>
      <c r="F317" s="155"/>
      <c r="G317" s="155"/>
      <c r="H317" s="188"/>
      <c r="I317" s="187"/>
      <c r="J317" s="188"/>
      <c r="K317" s="189"/>
      <c r="L317" s="190"/>
      <c r="M317" s="155"/>
      <c r="N317" s="189"/>
      <c r="O317" s="155"/>
      <c r="P317" s="155"/>
      <c r="Q317" s="187"/>
      <c r="R317" s="155"/>
    </row>
    <row r="318" spans="1:18" ht="15.75" customHeight="1" x14ac:dyDescent="0.25">
      <c r="A318" s="187"/>
      <c r="C318" s="187"/>
      <c r="D318" s="187"/>
      <c r="E318" s="187"/>
      <c r="F318" s="155"/>
      <c r="G318" s="155"/>
      <c r="H318" s="188"/>
      <c r="I318" s="187"/>
      <c r="J318" s="188"/>
      <c r="K318" s="189"/>
      <c r="L318" s="190"/>
      <c r="M318" s="155"/>
      <c r="N318" s="189"/>
      <c r="O318" s="155"/>
      <c r="P318" s="155"/>
      <c r="Q318" s="187"/>
      <c r="R318" s="155"/>
    </row>
    <row r="319" spans="1:18" ht="15.75" customHeight="1" x14ac:dyDescent="0.25">
      <c r="A319" s="187"/>
      <c r="C319" s="187"/>
      <c r="D319" s="187"/>
      <c r="E319" s="187"/>
      <c r="F319" s="155"/>
      <c r="G319" s="155"/>
      <c r="H319" s="188"/>
      <c r="I319" s="187"/>
      <c r="J319" s="188"/>
      <c r="K319" s="189"/>
      <c r="L319" s="190"/>
      <c r="M319" s="155"/>
      <c r="N319" s="189"/>
      <c r="O319" s="155"/>
      <c r="P319" s="155"/>
      <c r="Q319" s="187"/>
      <c r="R319" s="155"/>
    </row>
    <row r="320" spans="1:18" ht="15.75" customHeight="1" x14ac:dyDescent="0.25">
      <c r="A320" s="187"/>
      <c r="C320" s="187"/>
      <c r="D320" s="187"/>
      <c r="E320" s="187"/>
      <c r="F320" s="155"/>
      <c r="G320" s="155"/>
      <c r="H320" s="188"/>
      <c r="I320" s="187"/>
      <c r="J320" s="188"/>
      <c r="K320" s="189"/>
      <c r="L320" s="190"/>
      <c r="M320" s="155"/>
      <c r="N320" s="189"/>
      <c r="O320" s="155"/>
      <c r="P320" s="155"/>
      <c r="Q320" s="187"/>
      <c r="R320" s="155"/>
    </row>
    <row r="321" spans="1:18" ht="15.75" customHeight="1" x14ac:dyDescent="0.25">
      <c r="A321" s="187"/>
      <c r="C321" s="187"/>
      <c r="D321" s="187"/>
      <c r="E321" s="187"/>
      <c r="F321" s="155"/>
      <c r="G321" s="155"/>
      <c r="H321" s="188"/>
      <c r="I321" s="187"/>
      <c r="J321" s="188"/>
      <c r="K321" s="189"/>
      <c r="L321" s="190"/>
      <c r="M321" s="155"/>
      <c r="N321" s="189"/>
      <c r="O321" s="155"/>
      <c r="P321" s="155"/>
      <c r="Q321" s="187"/>
      <c r="R321" s="155"/>
    </row>
    <row r="322" spans="1:18" ht="15.75" customHeight="1" x14ac:dyDescent="0.25">
      <c r="A322" s="187"/>
      <c r="C322" s="187"/>
      <c r="D322" s="187"/>
      <c r="E322" s="187"/>
      <c r="F322" s="155"/>
      <c r="G322" s="155"/>
      <c r="H322" s="188"/>
      <c r="I322" s="187"/>
      <c r="J322" s="188"/>
      <c r="K322" s="189"/>
      <c r="L322" s="190"/>
      <c r="M322" s="155"/>
      <c r="N322" s="189"/>
      <c r="O322" s="155"/>
      <c r="P322" s="155"/>
      <c r="Q322" s="187"/>
      <c r="R322" s="155"/>
    </row>
    <row r="323" spans="1:18" ht="15.75" customHeight="1" x14ac:dyDescent="0.25">
      <c r="A323" s="187"/>
      <c r="C323" s="187"/>
      <c r="D323" s="187"/>
      <c r="E323" s="187"/>
      <c r="F323" s="155"/>
      <c r="G323" s="155"/>
      <c r="H323" s="188"/>
      <c r="I323" s="187"/>
      <c r="J323" s="188"/>
      <c r="K323" s="189"/>
      <c r="L323" s="190"/>
      <c r="M323" s="155"/>
      <c r="N323" s="189"/>
      <c r="O323" s="155"/>
      <c r="P323" s="155"/>
      <c r="Q323" s="187"/>
      <c r="R323" s="155"/>
    </row>
    <row r="324" spans="1:18" ht="15.75" customHeight="1" x14ac:dyDescent="0.25">
      <c r="A324" s="187"/>
      <c r="C324" s="187"/>
      <c r="D324" s="187"/>
      <c r="E324" s="187"/>
      <c r="F324" s="155"/>
      <c r="G324" s="155"/>
      <c r="H324" s="188"/>
      <c r="I324" s="187"/>
      <c r="J324" s="188"/>
      <c r="K324" s="189"/>
      <c r="L324" s="190"/>
      <c r="M324" s="155"/>
      <c r="N324" s="189"/>
      <c r="O324" s="155"/>
      <c r="P324" s="155"/>
      <c r="Q324" s="187"/>
      <c r="R324" s="155"/>
    </row>
    <row r="325" spans="1:18" ht="15.75" customHeight="1" x14ac:dyDescent="0.25">
      <c r="A325" s="187"/>
      <c r="C325" s="187"/>
      <c r="D325" s="187"/>
      <c r="E325" s="187"/>
      <c r="F325" s="155"/>
      <c r="G325" s="155"/>
      <c r="H325" s="188"/>
      <c r="I325" s="187"/>
      <c r="J325" s="188"/>
      <c r="K325" s="189"/>
      <c r="L325" s="190"/>
      <c r="M325" s="155"/>
      <c r="N325" s="189"/>
      <c r="O325" s="155"/>
      <c r="P325" s="155"/>
      <c r="Q325" s="187"/>
      <c r="R325" s="155"/>
    </row>
    <row r="326" spans="1:18" ht="15.75" customHeight="1" x14ac:dyDescent="0.25">
      <c r="A326" s="187"/>
      <c r="C326" s="187"/>
      <c r="D326" s="187"/>
      <c r="E326" s="187"/>
      <c r="F326" s="155"/>
      <c r="G326" s="155"/>
      <c r="H326" s="188"/>
      <c r="I326" s="187"/>
      <c r="J326" s="188"/>
      <c r="K326" s="189"/>
      <c r="L326" s="190"/>
      <c r="M326" s="155"/>
      <c r="N326" s="189"/>
      <c r="O326" s="155"/>
      <c r="P326" s="155"/>
      <c r="Q326" s="187"/>
      <c r="R326" s="155"/>
    </row>
    <row r="327" spans="1:18" ht="15.75" customHeight="1" x14ac:dyDescent="0.25">
      <c r="A327" s="187"/>
      <c r="C327" s="187"/>
      <c r="D327" s="187"/>
      <c r="E327" s="187"/>
      <c r="F327" s="155"/>
      <c r="G327" s="155"/>
      <c r="H327" s="188"/>
      <c r="I327" s="187"/>
      <c r="J327" s="188"/>
      <c r="K327" s="189"/>
      <c r="L327" s="190"/>
      <c r="M327" s="155"/>
      <c r="N327" s="189"/>
      <c r="O327" s="155"/>
      <c r="P327" s="155"/>
      <c r="Q327" s="187"/>
      <c r="R327" s="155"/>
    </row>
    <row r="328" spans="1:18" ht="15.75" customHeight="1" x14ac:dyDescent="0.25">
      <c r="A328" s="187"/>
      <c r="C328" s="187"/>
      <c r="D328" s="187"/>
      <c r="E328" s="187"/>
      <c r="F328" s="155"/>
      <c r="G328" s="155"/>
      <c r="H328" s="188"/>
      <c r="I328" s="187"/>
      <c r="J328" s="188"/>
      <c r="K328" s="189"/>
      <c r="L328" s="190"/>
      <c r="M328" s="155"/>
      <c r="N328" s="189"/>
      <c r="O328" s="155"/>
      <c r="P328" s="155"/>
      <c r="Q328" s="187"/>
      <c r="R328" s="155"/>
    </row>
    <row r="329" spans="1:18" ht="15.75" customHeight="1" x14ac:dyDescent="0.25">
      <c r="A329" s="187"/>
      <c r="C329" s="187"/>
      <c r="D329" s="187"/>
      <c r="E329" s="187"/>
      <c r="F329" s="155"/>
      <c r="G329" s="155"/>
      <c r="H329" s="188"/>
      <c r="I329" s="187"/>
      <c r="J329" s="188"/>
      <c r="K329" s="189"/>
      <c r="L329" s="190"/>
      <c r="M329" s="155"/>
      <c r="N329" s="189"/>
      <c r="O329" s="155"/>
      <c r="P329" s="155"/>
      <c r="Q329" s="187"/>
      <c r="R329" s="155"/>
    </row>
    <row r="330" spans="1:18" ht="15.75" customHeight="1" x14ac:dyDescent="0.25">
      <c r="A330" s="187"/>
      <c r="C330" s="187"/>
      <c r="D330" s="187"/>
      <c r="E330" s="187"/>
      <c r="F330" s="155"/>
      <c r="G330" s="155"/>
      <c r="H330" s="188"/>
      <c r="I330" s="187"/>
      <c r="J330" s="188"/>
      <c r="K330" s="189"/>
      <c r="L330" s="190"/>
      <c r="M330" s="155"/>
      <c r="N330" s="189"/>
      <c r="O330" s="155"/>
      <c r="P330" s="155"/>
      <c r="Q330" s="187"/>
      <c r="R330" s="155"/>
    </row>
    <row r="331" spans="1:18" ht="15.75" customHeight="1" x14ac:dyDescent="0.25">
      <c r="A331" s="187"/>
      <c r="C331" s="187"/>
      <c r="D331" s="187"/>
      <c r="E331" s="187"/>
      <c r="F331" s="155"/>
      <c r="G331" s="155"/>
      <c r="H331" s="188"/>
      <c r="I331" s="187"/>
      <c r="J331" s="188"/>
      <c r="K331" s="189"/>
      <c r="L331" s="190"/>
      <c r="M331" s="155"/>
      <c r="N331" s="189"/>
      <c r="O331" s="155"/>
      <c r="P331" s="155"/>
      <c r="Q331" s="187"/>
      <c r="R331" s="155"/>
    </row>
    <row r="332" spans="1:18" ht="15.75" customHeight="1" x14ac:dyDescent="0.25">
      <c r="A332" s="187"/>
      <c r="C332" s="187"/>
      <c r="D332" s="187"/>
      <c r="E332" s="187"/>
      <c r="F332" s="155"/>
      <c r="G332" s="155"/>
      <c r="H332" s="188"/>
      <c r="I332" s="187"/>
      <c r="J332" s="188"/>
      <c r="K332" s="189"/>
      <c r="L332" s="190"/>
      <c r="M332" s="155"/>
      <c r="N332" s="189"/>
      <c r="O332" s="155"/>
      <c r="P332" s="155"/>
      <c r="Q332" s="187"/>
      <c r="R332" s="155"/>
    </row>
    <row r="333" spans="1:18" ht="15.75" customHeight="1" x14ac:dyDescent="0.25">
      <c r="A333" s="187"/>
      <c r="C333" s="187"/>
      <c r="D333" s="187"/>
      <c r="E333" s="187"/>
      <c r="F333" s="155"/>
      <c r="G333" s="155"/>
      <c r="H333" s="188"/>
      <c r="I333" s="187"/>
      <c r="J333" s="188"/>
      <c r="K333" s="189"/>
      <c r="L333" s="190"/>
      <c r="M333" s="155"/>
      <c r="N333" s="189"/>
      <c r="O333" s="155"/>
      <c r="P333" s="155"/>
      <c r="Q333" s="187"/>
      <c r="R333" s="155"/>
    </row>
    <row r="334" spans="1:18" ht="15.75" customHeight="1" x14ac:dyDescent="0.25">
      <c r="A334" s="187"/>
      <c r="C334" s="187"/>
      <c r="D334" s="187"/>
      <c r="E334" s="187"/>
      <c r="F334" s="155"/>
      <c r="G334" s="155"/>
      <c r="H334" s="188"/>
      <c r="I334" s="187"/>
      <c r="J334" s="188"/>
      <c r="K334" s="189"/>
      <c r="L334" s="190"/>
      <c r="M334" s="155"/>
      <c r="N334" s="189"/>
      <c r="O334" s="155"/>
      <c r="P334" s="155"/>
      <c r="Q334" s="187"/>
      <c r="R334" s="155"/>
    </row>
    <row r="335" spans="1:18" ht="15.75" customHeight="1" x14ac:dyDescent="0.25">
      <c r="A335" s="187"/>
      <c r="C335" s="187"/>
      <c r="D335" s="187"/>
      <c r="E335" s="187"/>
      <c r="F335" s="155"/>
      <c r="G335" s="155"/>
      <c r="H335" s="188"/>
      <c r="I335" s="187"/>
      <c r="J335" s="188"/>
      <c r="K335" s="189"/>
      <c r="L335" s="190"/>
      <c r="M335" s="155"/>
      <c r="N335" s="189"/>
      <c r="O335" s="155"/>
      <c r="P335" s="155"/>
      <c r="Q335" s="187"/>
      <c r="R335" s="155"/>
    </row>
    <row r="336" spans="1:18" ht="15.75" customHeight="1" x14ac:dyDescent="0.25">
      <c r="A336" s="187"/>
      <c r="C336" s="187"/>
      <c r="D336" s="187"/>
      <c r="E336" s="187"/>
      <c r="F336" s="155"/>
      <c r="G336" s="155"/>
      <c r="H336" s="188"/>
      <c r="I336" s="187"/>
      <c r="J336" s="188"/>
      <c r="K336" s="189"/>
      <c r="L336" s="190"/>
      <c r="M336" s="155"/>
      <c r="N336" s="189"/>
      <c r="O336" s="155"/>
      <c r="P336" s="155"/>
      <c r="Q336" s="187"/>
      <c r="R336" s="155"/>
    </row>
    <row r="337" spans="1:18" ht="15.75" customHeight="1" x14ac:dyDescent="0.25">
      <c r="A337" s="187"/>
      <c r="C337" s="187"/>
      <c r="D337" s="187"/>
      <c r="E337" s="187"/>
      <c r="F337" s="155"/>
      <c r="G337" s="155"/>
      <c r="H337" s="188"/>
      <c r="I337" s="187"/>
      <c r="J337" s="188"/>
      <c r="K337" s="189"/>
      <c r="L337" s="190"/>
      <c r="M337" s="155"/>
      <c r="N337" s="189"/>
      <c r="O337" s="155"/>
      <c r="P337" s="155"/>
      <c r="Q337" s="187"/>
      <c r="R337" s="155"/>
    </row>
    <row r="338" spans="1:18" ht="15.75" customHeight="1" x14ac:dyDescent="0.25">
      <c r="A338" s="187"/>
      <c r="C338" s="187"/>
      <c r="D338" s="187"/>
      <c r="E338" s="187"/>
      <c r="F338" s="155"/>
      <c r="G338" s="155"/>
      <c r="H338" s="188"/>
      <c r="I338" s="187"/>
      <c r="J338" s="188"/>
      <c r="K338" s="189"/>
      <c r="L338" s="190"/>
      <c r="M338" s="155"/>
      <c r="N338" s="189"/>
      <c r="O338" s="155"/>
      <c r="P338" s="155"/>
      <c r="Q338" s="187"/>
      <c r="R338" s="155"/>
    </row>
    <row r="339" spans="1:18" ht="15.75" customHeight="1" x14ac:dyDescent="0.25">
      <c r="A339" s="187"/>
      <c r="C339" s="187"/>
      <c r="D339" s="187"/>
      <c r="E339" s="187"/>
      <c r="F339" s="155"/>
      <c r="G339" s="155"/>
      <c r="H339" s="188"/>
      <c r="I339" s="187"/>
      <c r="J339" s="188"/>
      <c r="K339" s="189"/>
      <c r="L339" s="190"/>
      <c r="M339" s="155"/>
      <c r="N339" s="189"/>
      <c r="O339" s="155"/>
      <c r="P339" s="155"/>
      <c r="Q339" s="187"/>
      <c r="R339" s="155"/>
    </row>
    <row r="340" spans="1:18" ht="15.75" customHeight="1" x14ac:dyDescent="0.25">
      <c r="A340" s="187"/>
      <c r="C340" s="187"/>
      <c r="D340" s="187"/>
      <c r="E340" s="187"/>
      <c r="F340" s="155"/>
      <c r="G340" s="155"/>
      <c r="H340" s="188"/>
      <c r="I340" s="187"/>
      <c r="J340" s="188"/>
      <c r="K340" s="189"/>
      <c r="L340" s="190"/>
      <c r="M340" s="155"/>
      <c r="N340" s="189"/>
      <c r="O340" s="155"/>
      <c r="P340" s="155"/>
      <c r="Q340" s="187"/>
      <c r="R340" s="155"/>
    </row>
    <row r="341" spans="1:18" ht="15.75" customHeight="1" x14ac:dyDescent="0.25">
      <c r="A341" s="187"/>
      <c r="C341" s="187"/>
      <c r="D341" s="187"/>
      <c r="E341" s="187"/>
      <c r="F341" s="155"/>
      <c r="G341" s="155"/>
      <c r="H341" s="188"/>
      <c r="I341" s="187"/>
      <c r="J341" s="188"/>
      <c r="K341" s="189"/>
      <c r="L341" s="190"/>
      <c r="M341" s="155"/>
      <c r="N341" s="189"/>
      <c r="O341" s="155"/>
      <c r="P341" s="155"/>
      <c r="Q341" s="187"/>
      <c r="R341" s="155"/>
    </row>
    <row r="342" spans="1:18" ht="15.75" customHeight="1" x14ac:dyDescent="0.25">
      <c r="A342" s="187"/>
      <c r="C342" s="187"/>
      <c r="D342" s="187"/>
      <c r="E342" s="187"/>
      <c r="F342" s="155"/>
      <c r="G342" s="155"/>
      <c r="H342" s="188"/>
      <c r="I342" s="187"/>
      <c r="J342" s="188"/>
      <c r="K342" s="189"/>
      <c r="L342" s="190"/>
      <c r="M342" s="155"/>
      <c r="N342" s="189"/>
      <c r="O342" s="155"/>
      <c r="P342" s="155"/>
      <c r="Q342" s="187"/>
      <c r="R342" s="155"/>
    </row>
    <row r="343" spans="1:18" ht="15.75" customHeight="1" x14ac:dyDescent="0.25">
      <c r="A343" s="187"/>
      <c r="C343" s="187"/>
      <c r="D343" s="187"/>
      <c r="E343" s="187"/>
      <c r="F343" s="155"/>
      <c r="G343" s="155"/>
      <c r="H343" s="188"/>
      <c r="I343" s="187"/>
      <c r="J343" s="188"/>
      <c r="K343" s="189"/>
      <c r="L343" s="190"/>
      <c r="M343" s="155"/>
      <c r="N343" s="189"/>
      <c r="O343" s="155"/>
      <c r="P343" s="155"/>
      <c r="Q343" s="187"/>
      <c r="R343" s="155"/>
    </row>
    <row r="344" spans="1:18" ht="15.75" customHeight="1" x14ac:dyDescent="0.25">
      <c r="A344" s="187"/>
      <c r="C344" s="187"/>
      <c r="D344" s="187"/>
      <c r="E344" s="187"/>
      <c r="F344" s="155"/>
      <c r="G344" s="155"/>
      <c r="H344" s="188"/>
      <c r="I344" s="187"/>
      <c r="J344" s="188"/>
      <c r="K344" s="189"/>
      <c r="L344" s="190"/>
      <c r="M344" s="155"/>
      <c r="N344" s="189"/>
      <c r="O344" s="155"/>
      <c r="P344" s="155"/>
      <c r="Q344" s="187"/>
      <c r="R344" s="155"/>
    </row>
    <row r="345" spans="1:18" ht="15.75" customHeight="1" x14ac:dyDescent="0.25">
      <c r="A345" s="187"/>
      <c r="C345" s="187"/>
      <c r="D345" s="187"/>
      <c r="E345" s="187"/>
      <c r="F345" s="155"/>
      <c r="G345" s="155"/>
      <c r="H345" s="188"/>
      <c r="I345" s="187"/>
      <c r="J345" s="188"/>
      <c r="K345" s="189"/>
      <c r="L345" s="190"/>
      <c r="M345" s="155"/>
      <c r="N345" s="189"/>
      <c r="O345" s="155"/>
      <c r="P345" s="155"/>
      <c r="Q345" s="187"/>
      <c r="R345" s="155"/>
    </row>
    <row r="346" spans="1:18" ht="15.75" customHeight="1" x14ac:dyDescent="0.25">
      <c r="A346" s="187"/>
      <c r="C346" s="187"/>
      <c r="D346" s="187"/>
      <c r="E346" s="187"/>
      <c r="F346" s="155"/>
      <c r="G346" s="155"/>
      <c r="H346" s="188"/>
      <c r="I346" s="187"/>
      <c r="J346" s="188"/>
      <c r="K346" s="189"/>
      <c r="L346" s="190"/>
      <c r="M346" s="155"/>
      <c r="N346" s="189"/>
      <c r="O346" s="155"/>
      <c r="P346" s="155"/>
      <c r="Q346" s="187"/>
      <c r="R346" s="155"/>
    </row>
    <row r="347" spans="1:18" ht="15.75" customHeight="1" x14ac:dyDescent="0.25">
      <c r="A347" s="187"/>
      <c r="C347" s="187"/>
      <c r="D347" s="187"/>
      <c r="E347" s="187"/>
      <c r="F347" s="155"/>
      <c r="G347" s="155"/>
      <c r="H347" s="188"/>
      <c r="I347" s="187"/>
      <c r="J347" s="188"/>
      <c r="K347" s="189"/>
      <c r="L347" s="190"/>
      <c r="M347" s="155"/>
      <c r="N347" s="189"/>
      <c r="O347" s="155"/>
      <c r="P347" s="155"/>
      <c r="Q347" s="187"/>
      <c r="R347" s="155"/>
    </row>
    <row r="348" spans="1:18" ht="15.75" customHeight="1" x14ac:dyDescent="0.25">
      <c r="A348" s="187"/>
      <c r="C348" s="187"/>
      <c r="D348" s="187"/>
      <c r="E348" s="187"/>
      <c r="F348" s="155"/>
      <c r="G348" s="155"/>
      <c r="H348" s="188"/>
      <c r="I348" s="187"/>
      <c r="J348" s="188"/>
      <c r="K348" s="189"/>
      <c r="L348" s="190"/>
      <c r="M348" s="155"/>
      <c r="N348" s="189"/>
      <c r="O348" s="155"/>
      <c r="P348" s="155"/>
      <c r="Q348" s="187"/>
      <c r="R348" s="155"/>
    </row>
    <row r="349" spans="1:18" ht="15.75" customHeight="1" x14ac:dyDescent="0.25">
      <c r="A349" s="187"/>
      <c r="C349" s="187"/>
      <c r="D349" s="187"/>
      <c r="E349" s="187"/>
      <c r="F349" s="155"/>
      <c r="G349" s="155"/>
      <c r="H349" s="188"/>
      <c r="I349" s="187"/>
      <c r="J349" s="188"/>
      <c r="K349" s="189"/>
      <c r="L349" s="190"/>
      <c r="M349" s="155"/>
      <c r="N349" s="189"/>
      <c r="O349" s="155"/>
      <c r="P349" s="155"/>
      <c r="Q349" s="187"/>
      <c r="R349" s="155"/>
    </row>
    <row r="350" spans="1:18" ht="15.75" customHeight="1" x14ac:dyDescent="0.25">
      <c r="A350" s="187"/>
      <c r="C350" s="187"/>
      <c r="D350" s="187"/>
      <c r="E350" s="187"/>
      <c r="F350" s="155"/>
      <c r="G350" s="155"/>
      <c r="H350" s="188"/>
      <c r="I350" s="187"/>
      <c r="J350" s="188"/>
      <c r="K350" s="189"/>
      <c r="L350" s="190"/>
      <c r="M350" s="155"/>
      <c r="N350" s="189"/>
      <c r="O350" s="155"/>
      <c r="P350" s="155"/>
      <c r="Q350" s="187"/>
      <c r="R350" s="155"/>
    </row>
    <row r="351" spans="1:18" ht="15.75" customHeight="1" x14ac:dyDescent="0.25">
      <c r="A351" s="187"/>
      <c r="C351" s="187"/>
      <c r="D351" s="187"/>
      <c r="E351" s="187"/>
      <c r="F351" s="155"/>
      <c r="G351" s="155"/>
      <c r="H351" s="188"/>
      <c r="I351" s="187"/>
      <c r="J351" s="188"/>
      <c r="K351" s="189"/>
      <c r="L351" s="190"/>
      <c r="M351" s="155"/>
      <c r="N351" s="189"/>
      <c r="O351" s="155"/>
      <c r="P351" s="155"/>
      <c r="Q351" s="187"/>
      <c r="R351" s="155"/>
    </row>
    <row r="352" spans="1:18" ht="15.75" customHeight="1" x14ac:dyDescent="0.25">
      <c r="A352" s="187"/>
      <c r="C352" s="187"/>
      <c r="D352" s="187"/>
      <c r="E352" s="187"/>
      <c r="F352" s="155"/>
      <c r="G352" s="155"/>
      <c r="H352" s="188"/>
      <c r="I352" s="187"/>
      <c r="J352" s="188"/>
      <c r="K352" s="189"/>
      <c r="L352" s="190"/>
      <c r="M352" s="155"/>
      <c r="N352" s="189"/>
      <c r="O352" s="155"/>
      <c r="P352" s="155"/>
      <c r="Q352" s="187"/>
      <c r="R352" s="155"/>
    </row>
    <row r="353" spans="1:18" ht="15.75" customHeight="1" x14ac:dyDescent="0.25">
      <c r="A353" s="187"/>
      <c r="C353" s="187"/>
      <c r="D353" s="187"/>
      <c r="E353" s="187"/>
      <c r="F353" s="155"/>
      <c r="G353" s="155"/>
      <c r="H353" s="188"/>
      <c r="I353" s="187"/>
      <c r="J353" s="188"/>
      <c r="K353" s="189"/>
      <c r="L353" s="190"/>
      <c r="M353" s="155"/>
      <c r="N353" s="189"/>
      <c r="O353" s="155"/>
      <c r="P353" s="155"/>
      <c r="Q353" s="187"/>
      <c r="R353" s="155"/>
    </row>
    <row r="354" spans="1:18" ht="15.75" customHeight="1" x14ac:dyDescent="0.25">
      <c r="A354" s="187"/>
      <c r="C354" s="187"/>
      <c r="D354" s="187"/>
      <c r="E354" s="187"/>
      <c r="F354" s="155"/>
      <c r="G354" s="155"/>
      <c r="H354" s="188"/>
      <c r="I354" s="187"/>
      <c r="J354" s="188"/>
      <c r="K354" s="189"/>
      <c r="L354" s="190"/>
      <c r="M354" s="155"/>
      <c r="N354" s="189"/>
      <c r="O354" s="155"/>
      <c r="P354" s="155"/>
      <c r="Q354" s="187"/>
      <c r="R354" s="155"/>
    </row>
    <row r="355" spans="1:18" ht="15.75" customHeight="1" x14ac:dyDescent="0.25">
      <c r="A355" s="187"/>
      <c r="C355" s="187"/>
      <c r="D355" s="187"/>
      <c r="E355" s="187"/>
      <c r="F355" s="155"/>
      <c r="G355" s="155"/>
      <c r="H355" s="188"/>
      <c r="I355" s="187"/>
      <c r="J355" s="188"/>
      <c r="K355" s="189"/>
      <c r="L355" s="190"/>
      <c r="M355" s="155"/>
      <c r="N355" s="189"/>
      <c r="O355" s="155"/>
      <c r="P355" s="155"/>
      <c r="Q355" s="187"/>
      <c r="R355" s="155"/>
    </row>
    <row r="356" spans="1:18" ht="15.75" customHeight="1" x14ac:dyDescent="0.25">
      <c r="A356" s="187"/>
      <c r="C356" s="187"/>
      <c r="D356" s="187"/>
      <c r="E356" s="187"/>
      <c r="F356" s="155"/>
      <c r="G356" s="155"/>
      <c r="H356" s="188"/>
      <c r="I356" s="187"/>
      <c r="J356" s="188"/>
      <c r="K356" s="189"/>
      <c r="L356" s="190"/>
      <c r="M356" s="155"/>
      <c r="N356" s="189"/>
      <c r="O356" s="155"/>
      <c r="P356" s="155"/>
      <c r="Q356" s="187"/>
      <c r="R356" s="155"/>
    </row>
    <row r="357" spans="1:18" ht="15.75" customHeight="1" x14ac:dyDescent="0.25">
      <c r="A357" s="187"/>
      <c r="C357" s="187"/>
      <c r="D357" s="187"/>
      <c r="E357" s="187"/>
      <c r="F357" s="155"/>
      <c r="G357" s="155"/>
      <c r="H357" s="188"/>
      <c r="I357" s="187"/>
      <c r="J357" s="188"/>
      <c r="K357" s="189"/>
      <c r="L357" s="190"/>
      <c r="M357" s="155"/>
      <c r="N357" s="189"/>
      <c r="O357" s="155"/>
      <c r="P357" s="155"/>
      <c r="Q357" s="187"/>
      <c r="R357" s="155"/>
    </row>
    <row r="358" spans="1:18" ht="15.75" customHeight="1" x14ac:dyDescent="0.25">
      <c r="A358" s="187"/>
      <c r="C358" s="187"/>
      <c r="D358" s="187"/>
      <c r="E358" s="187"/>
      <c r="F358" s="155"/>
      <c r="G358" s="155"/>
      <c r="H358" s="188"/>
      <c r="I358" s="187"/>
      <c r="J358" s="188"/>
      <c r="K358" s="189"/>
      <c r="L358" s="190"/>
      <c r="M358" s="155"/>
      <c r="N358" s="189"/>
      <c r="O358" s="155"/>
      <c r="P358" s="155"/>
      <c r="Q358" s="187"/>
      <c r="R358" s="155"/>
    </row>
    <row r="359" spans="1:18" ht="15.75" customHeight="1" x14ac:dyDescent="0.25">
      <c r="A359" s="187"/>
      <c r="C359" s="187"/>
      <c r="D359" s="187"/>
      <c r="E359" s="187"/>
      <c r="F359" s="155"/>
      <c r="G359" s="155"/>
      <c r="H359" s="188"/>
      <c r="I359" s="187"/>
      <c r="J359" s="188"/>
      <c r="K359" s="189"/>
      <c r="L359" s="190"/>
      <c r="M359" s="155"/>
      <c r="N359" s="189"/>
      <c r="O359" s="155"/>
      <c r="P359" s="155"/>
      <c r="Q359" s="187"/>
      <c r="R359" s="155"/>
    </row>
    <row r="360" spans="1:18" ht="15.75" customHeight="1" x14ac:dyDescent="0.25">
      <c r="A360" s="187"/>
      <c r="C360" s="187"/>
      <c r="D360" s="187"/>
      <c r="E360" s="187"/>
      <c r="F360" s="155"/>
      <c r="G360" s="155"/>
      <c r="H360" s="188"/>
      <c r="I360" s="187"/>
      <c r="J360" s="188"/>
      <c r="K360" s="189"/>
      <c r="L360" s="190"/>
      <c r="M360" s="155"/>
      <c r="N360" s="189"/>
      <c r="O360" s="155"/>
      <c r="P360" s="155"/>
      <c r="Q360" s="187"/>
      <c r="R360" s="155"/>
    </row>
    <row r="361" spans="1:18" ht="15.75" customHeight="1" x14ac:dyDescent="0.25">
      <c r="A361" s="187"/>
      <c r="C361" s="187"/>
      <c r="D361" s="187"/>
      <c r="E361" s="187"/>
      <c r="F361" s="155"/>
      <c r="G361" s="155"/>
      <c r="H361" s="188"/>
      <c r="I361" s="187"/>
      <c r="J361" s="188"/>
      <c r="K361" s="189"/>
      <c r="L361" s="190"/>
      <c r="M361" s="155"/>
      <c r="N361" s="189"/>
      <c r="O361" s="155"/>
      <c r="P361" s="155"/>
      <c r="Q361" s="187"/>
      <c r="R361" s="155"/>
    </row>
    <row r="362" spans="1:18" ht="15.75" customHeight="1" x14ac:dyDescent="0.25">
      <c r="A362" s="187"/>
      <c r="C362" s="187"/>
      <c r="D362" s="187"/>
      <c r="E362" s="187"/>
      <c r="F362" s="155"/>
      <c r="G362" s="155"/>
      <c r="H362" s="188"/>
      <c r="I362" s="187"/>
      <c r="J362" s="188"/>
      <c r="K362" s="189"/>
      <c r="L362" s="190"/>
      <c r="M362" s="155"/>
      <c r="N362" s="189"/>
      <c r="O362" s="155"/>
      <c r="P362" s="155"/>
      <c r="Q362" s="187"/>
      <c r="R362" s="155"/>
    </row>
    <row r="363" spans="1:18" ht="15.75" customHeight="1" x14ac:dyDescent="0.25">
      <c r="A363" s="187"/>
      <c r="C363" s="187"/>
      <c r="D363" s="187"/>
      <c r="E363" s="187"/>
      <c r="F363" s="155"/>
      <c r="G363" s="155"/>
      <c r="H363" s="188"/>
      <c r="I363" s="187"/>
      <c r="J363" s="188"/>
      <c r="K363" s="189"/>
      <c r="L363" s="190"/>
      <c r="M363" s="155"/>
      <c r="N363" s="189"/>
      <c r="O363" s="155"/>
      <c r="P363" s="155"/>
      <c r="Q363" s="187"/>
      <c r="R363" s="155"/>
    </row>
    <row r="364" spans="1:18" ht="15.75" customHeight="1" x14ac:dyDescent="0.25">
      <c r="A364" s="187"/>
      <c r="C364" s="187"/>
      <c r="D364" s="187"/>
      <c r="E364" s="187"/>
      <c r="F364" s="155"/>
      <c r="G364" s="155"/>
      <c r="H364" s="188"/>
      <c r="I364" s="187"/>
      <c r="J364" s="188"/>
      <c r="K364" s="189"/>
      <c r="L364" s="190"/>
      <c r="M364" s="155"/>
      <c r="N364" s="189"/>
      <c r="O364" s="155"/>
      <c r="P364" s="155"/>
      <c r="Q364" s="187"/>
      <c r="R364" s="155"/>
    </row>
    <row r="365" spans="1:18" ht="15.75" customHeight="1" x14ac:dyDescent="0.25">
      <c r="A365" s="187"/>
      <c r="C365" s="187"/>
      <c r="D365" s="187"/>
      <c r="E365" s="187"/>
      <c r="F365" s="155"/>
      <c r="G365" s="155"/>
      <c r="H365" s="188"/>
      <c r="I365" s="187"/>
      <c r="J365" s="188"/>
      <c r="K365" s="189"/>
      <c r="L365" s="190"/>
      <c r="M365" s="155"/>
      <c r="N365" s="189"/>
      <c r="O365" s="155"/>
      <c r="P365" s="155"/>
      <c r="Q365" s="187"/>
      <c r="R365" s="155"/>
    </row>
    <row r="366" spans="1:18" ht="15.75" customHeight="1" x14ac:dyDescent="0.25">
      <c r="A366" s="187"/>
      <c r="C366" s="187"/>
      <c r="D366" s="187"/>
      <c r="E366" s="187"/>
      <c r="F366" s="155"/>
      <c r="G366" s="155"/>
      <c r="H366" s="188"/>
      <c r="I366" s="187"/>
      <c r="J366" s="188"/>
      <c r="K366" s="189"/>
      <c r="L366" s="190"/>
      <c r="M366" s="155"/>
      <c r="N366" s="189"/>
      <c r="O366" s="155"/>
      <c r="P366" s="155"/>
      <c r="Q366" s="187"/>
      <c r="R366" s="155"/>
    </row>
    <row r="367" spans="1:18" ht="15.75" customHeight="1" x14ac:dyDescent="0.25">
      <c r="A367" s="187"/>
      <c r="C367" s="187"/>
      <c r="D367" s="187"/>
      <c r="E367" s="187"/>
      <c r="F367" s="155"/>
      <c r="G367" s="155"/>
      <c r="H367" s="188"/>
      <c r="I367" s="187"/>
      <c r="J367" s="188"/>
      <c r="K367" s="189"/>
      <c r="L367" s="190"/>
      <c r="M367" s="155"/>
      <c r="N367" s="189"/>
      <c r="O367" s="155"/>
      <c r="P367" s="155"/>
      <c r="Q367" s="187"/>
      <c r="R367" s="155"/>
    </row>
    <row r="368" spans="1:18" ht="15.75" customHeight="1" x14ac:dyDescent="0.25">
      <c r="A368" s="187"/>
      <c r="C368" s="187"/>
      <c r="D368" s="187"/>
      <c r="E368" s="187"/>
      <c r="F368" s="155"/>
      <c r="G368" s="155"/>
      <c r="H368" s="188"/>
      <c r="I368" s="187"/>
      <c r="J368" s="188"/>
      <c r="K368" s="189"/>
      <c r="L368" s="190"/>
      <c r="M368" s="155"/>
      <c r="N368" s="189"/>
      <c r="O368" s="155"/>
      <c r="P368" s="155"/>
      <c r="Q368" s="187"/>
      <c r="R368" s="155"/>
    </row>
    <row r="369" spans="1:18" ht="15.75" customHeight="1" x14ac:dyDescent="0.25">
      <c r="A369" s="187"/>
      <c r="C369" s="187"/>
      <c r="D369" s="187"/>
      <c r="E369" s="187"/>
      <c r="F369" s="155"/>
      <c r="G369" s="155"/>
      <c r="H369" s="188"/>
      <c r="I369" s="187"/>
      <c r="J369" s="188"/>
      <c r="K369" s="189"/>
      <c r="L369" s="190"/>
      <c r="M369" s="155"/>
      <c r="N369" s="189"/>
      <c r="O369" s="155"/>
      <c r="P369" s="155"/>
      <c r="Q369" s="187"/>
      <c r="R369" s="155"/>
    </row>
    <row r="370" spans="1:18" ht="15.75" customHeight="1" x14ac:dyDescent="0.25">
      <c r="A370" s="187"/>
      <c r="C370" s="187"/>
      <c r="D370" s="187"/>
      <c r="E370" s="187"/>
      <c r="F370" s="155"/>
      <c r="G370" s="155"/>
      <c r="H370" s="188"/>
      <c r="I370" s="187"/>
      <c r="J370" s="188"/>
      <c r="K370" s="189"/>
      <c r="L370" s="190"/>
      <c r="M370" s="155"/>
      <c r="N370" s="189"/>
      <c r="O370" s="155"/>
      <c r="P370" s="155"/>
      <c r="Q370" s="187"/>
      <c r="R370" s="155"/>
    </row>
    <row r="371" spans="1:18" ht="15.75" customHeight="1" x14ac:dyDescent="0.25">
      <c r="A371" s="187"/>
      <c r="C371" s="187"/>
      <c r="D371" s="187"/>
      <c r="E371" s="187"/>
      <c r="F371" s="155"/>
      <c r="G371" s="155"/>
      <c r="H371" s="188"/>
      <c r="I371" s="187"/>
      <c r="J371" s="188"/>
      <c r="K371" s="189"/>
      <c r="L371" s="190"/>
      <c r="M371" s="155"/>
      <c r="N371" s="189"/>
      <c r="O371" s="155"/>
      <c r="P371" s="155"/>
      <c r="Q371" s="187"/>
      <c r="R371" s="155"/>
    </row>
    <row r="372" spans="1:18" ht="15.75" customHeight="1" x14ac:dyDescent="0.25">
      <c r="A372" s="187"/>
      <c r="C372" s="187"/>
      <c r="D372" s="187"/>
      <c r="E372" s="187"/>
      <c r="F372" s="155"/>
      <c r="G372" s="155"/>
      <c r="H372" s="188"/>
      <c r="I372" s="187"/>
      <c r="J372" s="188"/>
      <c r="K372" s="189"/>
      <c r="L372" s="190"/>
      <c r="M372" s="155"/>
      <c r="N372" s="189"/>
      <c r="O372" s="155"/>
      <c r="P372" s="155"/>
      <c r="Q372" s="187"/>
      <c r="R372" s="155"/>
    </row>
    <row r="373" spans="1:18" ht="15.75" customHeight="1" x14ac:dyDescent="0.25">
      <c r="A373" s="187"/>
      <c r="C373" s="187"/>
      <c r="D373" s="187"/>
      <c r="E373" s="187"/>
      <c r="F373" s="155"/>
      <c r="G373" s="155"/>
      <c r="H373" s="188"/>
      <c r="I373" s="187"/>
      <c r="J373" s="188"/>
      <c r="K373" s="189"/>
      <c r="L373" s="190"/>
      <c r="M373" s="155"/>
      <c r="N373" s="189"/>
      <c r="O373" s="155"/>
      <c r="P373" s="155"/>
      <c r="Q373" s="187"/>
      <c r="R373" s="155"/>
    </row>
    <row r="374" spans="1:18" ht="15.75" customHeight="1" x14ac:dyDescent="0.25">
      <c r="A374" s="187"/>
      <c r="C374" s="187"/>
      <c r="D374" s="187"/>
      <c r="E374" s="187"/>
      <c r="F374" s="155"/>
      <c r="G374" s="155"/>
      <c r="H374" s="188"/>
      <c r="I374" s="187"/>
      <c r="J374" s="188"/>
      <c r="K374" s="189"/>
      <c r="L374" s="190"/>
      <c r="M374" s="155"/>
      <c r="N374" s="189"/>
      <c r="O374" s="155"/>
      <c r="P374" s="155"/>
      <c r="Q374" s="187"/>
      <c r="R374" s="155"/>
    </row>
    <row r="375" spans="1:18" ht="15.75" customHeight="1" x14ac:dyDescent="0.25">
      <c r="A375" s="187"/>
      <c r="C375" s="187"/>
      <c r="D375" s="187"/>
      <c r="E375" s="187"/>
      <c r="F375" s="155"/>
      <c r="G375" s="155"/>
      <c r="H375" s="188"/>
      <c r="I375" s="187"/>
      <c r="J375" s="188"/>
      <c r="K375" s="189"/>
      <c r="L375" s="190"/>
      <c r="M375" s="155"/>
      <c r="N375" s="189"/>
      <c r="O375" s="155"/>
      <c r="P375" s="155"/>
      <c r="Q375" s="187"/>
      <c r="R375" s="155"/>
    </row>
    <row r="376" spans="1:18" ht="15.75" customHeight="1" x14ac:dyDescent="0.25">
      <c r="A376" s="187"/>
      <c r="C376" s="187"/>
      <c r="D376" s="187"/>
      <c r="E376" s="187"/>
      <c r="F376" s="155"/>
      <c r="G376" s="155"/>
      <c r="H376" s="188"/>
      <c r="I376" s="187"/>
      <c r="J376" s="188"/>
      <c r="K376" s="189"/>
      <c r="L376" s="190"/>
      <c r="M376" s="155"/>
      <c r="N376" s="189"/>
      <c r="O376" s="155"/>
      <c r="P376" s="155"/>
      <c r="Q376" s="187"/>
      <c r="R376" s="155"/>
    </row>
    <row r="377" spans="1:18" ht="15.75" customHeight="1" x14ac:dyDescent="0.25">
      <c r="A377" s="187"/>
      <c r="C377" s="187"/>
      <c r="D377" s="187"/>
      <c r="E377" s="187"/>
      <c r="F377" s="155"/>
      <c r="G377" s="155"/>
      <c r="H377" s="188"/>
      <c r="I377" s="187"/>
      <c r="J377" s="188"/>
      <c r="K377" s="189"/>
      <c r="L377" s="190"/>
      <c r="M377" s="155"/>
      <c r="N377" s="189"/>
      <c r="O377" s="155"/>
      <c r="P377" s="155"/>
      <c r="Q377" s="187"/>
      <c r="R377" s="155"/>
    </row>
    <row r="378" spans="1:18" ht="15.75" customHeight="1" x14ac:dyDescent="0.25">
      <c r="A378" s="187"/>
      <c r="C378" s="187"/>
      <c r="D378" s="187"/>
      <c r="E378" s="187"/>
      <c r="F378" s="155"/>
      <c r="G378" s="155"/>
      <c r="H378" s="188"/>
      <c r="I378" s="187"/>
      <c r="J378" s="188"/>
      <c r="K378" s="189"/>
      <c r="L378" s="190"/>
      <c r="M378" s="155"/>
      <c r="N378" s="189"/>
      <c r="O378" s="155"/>
      <c r="P378" s="155"/>
      <c r="Q378" s="187"/>
      <c r="R378" s="155"/>
    </row>
    <row r="379" spans="1:18" ht="15.75" customHeight="1" x14ac:dyDescent="0.25">
      <c r="A379" s="187"/>
      <c r="C379" s="187"/>
      <c r="D379" s="187"/>
      <c r="E379" s="187"/>
      <c r="F379" s="155"/>
      <c r="G379" s="155"/>
      <c r="H379" s="188"/>
      <c r="I379" s="187"/>
      <c r="J379" s="188"/>
      <c r="K379" s="189"/>
      <c r="L379" s="190"/>
      <c r="M379" s="155"/>
      <c r="N379" s="189"/>
      <c r="O379" s="155"/>
      <c r="P379" s="155"/>
      <c r="Q379" s="187"/>
      <c r="R379" s="155"/>
    </row>
    <row r="380" spans="1:18" ht="15.75" customHeight="1" x14ac:dyDescent="0.25">
      <c r="A380" s="187"/>
      <c r="C380" s="187"/>
      <c r="D380" s="187"/>
      <c r="E380" s="187"/>
      <c r="F380" s="155"/>
      <c r="G380" s="155"/>
      <c r="H380" s="188"/>
      <c r="I380" s="187"/>
      <c r="J380" s="188"/>
      <c r="K380" s="189"/>
      <c r="L380" s="190"/>
      <c r="M380" s="155"/>
      <c r="N380" s="189"/>
      <c r="O380" s="155"/>
      <c r="P380" s="155"/>
      <c r="Q380" s="187"/>
      <c r="R380" s="155"/>
    </row>
    <row r="381" spans="1:18" ht="15.75" customHeight="1" x14ac:dyDescent="0.25">
      <c r="A381" s="187"/>
      <c r="C381" s="187"/>
      <c r="D381" s="187"/>
      <c r="E381" s="187"/>
      <c r="F381" s="155"/>
      <c r="G381" s="155"/>
      <c r="H381" s="188"/>
      <c r="I381" s="187"/>
      <c r="J381" s="188"/>
      <c r="K381" s="189"/>
      <c r="L381" s="190"/>
      <c r="M381" s="155"/>
      <c r="N381" s="189"/>
      <c r="O381" s="155"/>
      <c r="P381" s="155"/>
      <c r="Q381" s="187"/>
      <c r="R381" s="155"/>
    </row>
    <row r="382" spans="1:18" ht="15.75" customHeight="1" x14ac:dyDescent="0.25">
      <c r="A382" s="187"/>
      <c r="C382" s="187"/>
      <c r="D382" s="187"/>
      <c r="E382" s="187"/>
      <c r="F382" s="155"/>
      <c r="G382" s="155"/>
      <c r="H382" s="188"/>
      <c r="I382" s="187"/>
      <c r="J382" s="188"/>
      <c r="K382" s="189"/>
      <c r="L382" s="190"/>
      <c r="M382" s="155"/>
      <c r="N382" s="189"/>
      <c r="O382" s="155"/>
      <c r="P382" s="155"/>
      <c r="Q382" s="187"/>
      <c r="R382" s="155"/>
    </row>
    <row r="383" spans="1:18" ht="15.75" customHeight="1" x14ac:dyDescent="0.25">
      <c r="A383" s="187"/>
      <c r="C383" s="187"/>
      <c r="D383" s="187"/>
      <c r="E383" s="187"/>
      <c r="F383" s="155"/>
      <c r="G383" s="155"/>
      <c r="H383" s="188"/>
      <c r="I383" s="187"/>
      <c r="J383" s="188"/>
      <c r="K383" s="189"/>
      <c r="L383" s="190"/>
      <c r="M383" s="155"/>
      <c r="N383" s="189"/>
      <c r="O383" s="155"/>
      <c r="P383" s="155"/>
      <c r="Q383" s="187"/>
      <c r="R383" s="155"/>
    </row>
    <row r="384" spans="1:18" ht="15.75" customHeight="1" x14ac:dyDescent="0.25">
      <c r="A384" s="187"/>
      <c r="C384" s="187"/>
      <c r="D384" s="187"/>
      <c r="E384" s="187"/>
      <c r="F384" s="155"/>
      <c r="G384" s="155"/>
      <c r="H384" s="188"/>
      <c r="I384" s="187"/>
      <c r="J384" s="188"/>
      <c r="K384" s="189"/>
      <c r="L384" s="190"/>
      <c r="M384" s="155"/>
      <c r="N384" s="189"/>
      <c r="O384" s="155"/>
      <c r="P384" s="155"/>
      <c r="Q384" s="187"/>
      <c r="R384" s="155"/>
    </row>
    <row r="385" spans="1:18" ht="15.75" customHeight="1" x14ac:dyDescent="0.25">
      <c r="A385" s="187"/>
      <c r="C385" s="187"/>
      <c r="D385" s="187"/>
      <c r="E385" s="187"/>
      <c r="F385" s="155"/>
      <c r="G385" s="155"/>
      <c r="H385" s="188"/>
      <c r="I385" s="187"/>
      <c r="J385" s="188"/>
      <c r="K385" s="189"/>
      <c r="L385" s="190"/>
      <c r="M385" s="155"/>
      <c r="N385" s="189"/>
      <c r="O385" s="155"/>
      <c r="P385" s="155"/>
      <c r="Q385" s="187"/>
      <c r="R385" s="155"/>
    </row>
    <row r="386" spans="1:18" ht="15.75" customHeight="1" x14ac:dyDescent="0.25">
      <c r="A386" s="187"/>
      <c r="C386" s="187"/>
      <c r="D386" s="187"/>
      <c r="E386" s="187"/>
      <c r="F386" s="155"/>
      <c r="G386" s="155"/>
      <c r="H386" s="188"/>
      <c r="I386" s="187"/>
      <c r="J386" s="188"/>
      <c r="K386" s="189"/>
      <c r="L386" s="190"/>
      <c r="M386" s="155"/>
      <c r="N386" s="189"/>
      <c r="O386" s="155"/>
      <c r="P386" s="155"/>
      <c r="Q386" s="187"/>
      <c r="R386" s="155"/>
    </row>
    <row r="387" spans="1:18" ht="15.75" customHeight="1" x14ac:dyDescent="0.25">
      <c r="A387" s="187"/>
      <c r="C387" s="187"/>
      <c r="D387" s="187"/>
      <c r="E387" s="187"/>
      <c r="F387" s="155"/>
      <c r="G387" s="155"/>
      <c r="H387" s="188"/>
      <c r="I387" s="187"/>
      <c r="J387" s="188"/>
      <c r="K387" s="189"/>
      <c r="L387" s="190"/>
      <c r="M387" s="155"/>
      <c r="N387" s="189"/>
      <c r="O387" s="155"/>
      <c r="P387" s="155"/>
      <c r="Q387" s="187"/>
      <c r="R387" s="155"/>
    </row>
    <row r="388" spans="1:18" ht="15.75" customHeight="1" x14ac:dyDescent="0.25">
      <c r="A388" s="187"/>
      <c r="C388" s="187"/>
      <c r="D388" s="187"/>
      <c r="E388" s="187"/>
      <c r="F388" s="155"/>
      <c r="G388" s="155"/>
      <c r="H388" s="188"/>
      <c r="I388" s="187"/>
      <c r="J388" s="188"/>
      <c r="K388" s="189"/>
      <c r="L388" s="190"/>
      <c r="M388" s="155"/>
      <c r="N388" s="189"/>
      <c r="O388" s="155"/>
      <c r="P388" s="155"/>
      <c r="Q388" s="187"/>
      <c r="R388" s="155"/>
    </row>
    <row r="389" spans="1:18" ht="15.75" customHeight="1" x14ac:dyDescent="0.25">
      <c r="A389" s="187"/>
      <c r="C389" s="187"/>
      <c r="D389" s="187"/>
      <c r="E389" s="187"/>
      <c r="F389" s="155"/>
      <c r="G389" s="155"/>
      <c r="H389" s="188"/>
      <c r="I389" s="187"/>
      <c r="J389" s="188"/>
      <c r="K389" s="189"/>
      <c r="L389" s="190"/>
      <c r="M389" s="155"/>
      <c r="N389" s="189"/>
      <c r="O389" s="155"/>
      <c r="P389" s="155"/>
      <c r="Q389" s="187"/>
      <c r="R389" s="155"/>
    </row>
    <row r="390" spans="1:18" ht="15.75" customHeight="1" x14ac:dyDescent="0.25">
      <c r="A390" s="187"/>
      <c r="C390" s="187"/>
      <c r="D390" s="187"/>
      <c r="E390" s="187"/>
      <c r="F390" s="155"/>
      <c r="G390" s="155"/>
      <c r="H390" s="188"/>
      <c r="I390" s="187"/>
      <c r="J390" s="188"/>
      <c r="K390" s="189"/>
      <c r="L390" s="190"/>
      <c r="M390" s="155"/>
      <c r="N390" s="189"/>
      <c r="O390" s="155"/>
      <c r="P390" s="155"/>
      <c r="Q390" s="187"/>
      <c r="R390" s="155"/>
    </row>
    <row r="391" spans="1:18" ht="15.75" customHeight="1" x14ac:dyDescent="0.25">
      <c r="A391" s="187"/>
      <c r="C391" s="187"/>
      <c r="D391" s="187"/>
      <c r="E391" s="187"/>
      <c r="F391" s="155"/>
      <c r="G391" s="155"/>
      <c r="H391" s="188"/>
      <c r="I391" s="187"/>
      <c r="J391" s="188"/>
      <c r="K391" s="189"/>
      <c r="L391" s="190"/>
      <c r="M391" s="155"/>
      <c r="N391" s="189"/>
      <c r="O391" s="155"/>
      <c r="P391" s="155"/>
      <c r="Q391" s="187"/>
      <c r="R391" s="155"/>
    </row>
    <row r="392" spans="1:18" ht="15.75" customHeight="1" x14ac:dyDescent="0.25">
      <c r="A392" s="187"/>
      <c r="C392" s="187"/>
      <c r="D392" s="187"/>
      <c r="E392" s="187"/>
      <c r="F392" s="155"/>
      <c r="G392" s="155"/>
      <c r="H392" s="188"/>
      <c r="I392" s="187"/>
      <c r="J392" s="188"/>
      <c r="K392" s="189"/>
      <c r="L392" s="190"/>
      <c r="M392" s="155"/>
      <c r="N392" s="189"/>
      <c r="O392" s="155"/>
      <c r="P392" s="155"/>
      <c r="Q392" s="187"/>
      <c r="R392" s="155"/>
    </row>
    <row r="393" spans="1:18" ht="15.75" customHeight="1" x14ac:dyDescent="0.25">
      <c r="A393" s="187"/>
      <c r="C393" s="187"/>
      <c r="D393" s="187"/>
      <c r="E393" s="187"/>
      <c r="F393" s="155"/>
      <c r="G393" s="155"/>
      <c r="H393" s="188"/>
      <c r="I393" s="187"/>
      <c r="J393" s="188"/>
      <c r="K393" s="189"/>
      <c r="L393" s="190"/>
      <c r="M393" s="155"/>
      <c r="N393" s="189"/>
      <c r="O393" s="155"/>
      <c r="P393" s="155"/>
      <c r="Q393" s="187"/>
      <c r="R393" s="155"/>
    </row>
    <row r="394" spans="1:18" ht="15.75" customHeight="1" x14ac:dyDescent="0.25">
      <c r="A394" s="187"/>
      <c r="C394" s="187"/>
      <c r="D394" s="187"/>
      <c r="E394" s="187"/>
      <c r="F394" s="155"/>
      <c r="G394" s="155"/>
      <c r="H394" s="188"/>
      <c r="I394" s="187"/>
      <c r="J394" s="188"/>
      <c r="K394" s="189"/>
      <c r="L394" s="190"/>
      <c r="M394" s="155"/>
      <c r="N394" s="189"/>
      <c r="O394" s="155"/>
      <c r="P394" s="155"/>
      <c r="Q394" s="187"/>
      <c r="R394" s="155"/>
    </row>
    <row r="395" spans="1:18" ht="15.75" customHeight="1" x14ac:dyDescent="0.25">
      <c r="A395" s="187"/>
      <c r="C395" s="187"/>
      <c r="D395" s="187"/>
      <c r="E395" s="187"/>
      <c r="F395" s="155"/>
      <c r="G395" s="155"/>
      <c r="H395" s="188"/>
      <c r="I395" s="187"/>
      <c r="J395" s="188"/>
      <c r="K395" s="189"/>
      <c r="L395" s="190"/>
      <c r="M395" s="155"/>
      <c r="N395" s="189"/>
      <c r="O395" s="155"/>
      <c r="P395" s="155"/>
      <c r="Q395" s="187"/>
      <c r="R395" s="155"/>
    </row>
    <row r="396" spans="1:18" ht="15.75" customHeight="1" x14ac:dyDescent="0.25">
      <c r="A396" s="187"/>
      <c r="C396" s="187"/>
      <c r="D396" s="187"/>
      <c r="E396" s="187"/>
      <c r="F396" s="155"/>
      <c r="G396" s="155"/>
      <c r="H396" s="188"/>
      <c r="I396" s="187"/>
      <c r="J396" s="188"/>
      <c r="K396" s="189"/>
      <c r="L396" s="190"/>
      <c r="M396" s="155"/>
      <c r="N396" s="189"/>
      <c r="O396" s="155"/>
      <c r="P396" s="155"/>
      <c r="Q396" s="187"/>
      <c r="R396" s="155"/>
    </row>
    <row r="397" spans="1:18" ht="15.75" customHeight="1" x14ac:dyDescent="0.25">
      <c r="A397" s="187"/>
      <c r="C397" s="187"/>
      <c r="D397" s="187"/>
      <c r="E397" s="187"/>
      <c r="F397" s="155"/>
      <c r="G397" s="155"/>
      <c r="H397" s="188"/>
      <c r="I397" s="187"/>
      <c r="J397" s="188"/>
      <c r="K397" s="189"/>
      <c r="L397" s="190"/>
      <c r="M397" s="155"/>
      <c r="N397" s="189"/>
      <c r="O397" s="155"/>
      <c r="P397" s="155"/>
      <c r="Q397" s="187"/>
      <c r="R397" s="155"/>
    </row>
    <row r="398" spans="1:18" ht="15.75" customHeight="1" x14ac:dyDescent="0.25">
      <c r="A398" s="187"/>
      <c r="C398" s="187"/>
      <c r="D398" s="187"/>
      <c r="E398" s="187"/>
      <c r="F398" s="155"/>
      <c r="G398" s="155"/>
      <c r="H398" s="188"/>
      <c r="I398" s="187"/>
      <c r="J398" s="188"/>
      <c r="K398" s="189"/>
      <c r="L398" s="190"/>
      <c r="M398" s="155"/>
      <c r="N398" s="189"/>
      <c r="O398" s="155"/>
      <c r="P398" s="155"/>
      <c r="Q398" s="187"/>
      <c r="R398" s="155"/>
    </row>
    <row r="399" spans="1:18" ht="15.75" customHeight="1" x14ac:dyDescent="0.25">
      <c r="A399" s="187"/>
      <c r="C399" s="187"/>
      <c r="D399" s="187"/>
      <c r="E399" s="187"/>
      <c r="F399" s="155"/>
      <c r="G399" s="155"/>
      <c r="H399" s="188"/>
      <c r="I399" s="187"/>
      <c r="J399" s="188"/>
      <c r="K399" s="189"/>
      <c r="L399" s="190"/>
      <c r="M399" s="155"/>
      <c r="N399" s="189"/>
      <c r="O399" s="155"/>
      <c r="P399" s="155"/>
      <c r="Q399" s="187"/>
      <c r="R399" s="155"/>
    </row>
    <row r="400" spans="1:18" ht="15.75" customHeight="1" x14ac:dyDescent="0.25">
      <c r="A400" s="187"/>
      <c r="C400" s="187"/>
      <c r="D400" s="187"/>
      <c r="E400" s="187"/>
      <c r="F400" s="155"/>
      <c r="G400" s="155"/>
      <c r="H400" s="188"/>
      <c r="I400" s="187"/>
      <c r="J400" s="188"/>
      <c r="K400" s="189"/>
      <c r="L400" s="190"/>
      <c r="M400" s="155"/>
      <c r="N400" s="189"/>
      <c r="O400" s="155"/>
      <c r="P400" s="155"/>
      <c r="Q400" s="187"/>
      <c r="R400" s="155"/>
    </row>
    <row r="401" spans="1:18" ht="15.75" customHeight="1" x14ac:dyDescent="0.25">
      <c r="A401" s="187"/>
      <c r="C401" s="187"/>
      <c r="D401" s="187"/>
      <c r="E401" s="187"/>
      <c r="F401" s="155"/>
      <c r="G401" s="155"/>
      <c r="H401" s="188"/>
      <c r="I401" s="187"/>
      <c r="J401" s="188"/>
      <c r="K401" s="189"/>
      <c r="L401" s="190"/>
      <c r="M401" s="155"/>
      <c r="N401" s="189"/>
      <c r="O401" s="155"/>
      <c r="P401" s="155"/>
      <c r="Q401" s="187"/>
      <c r="R401" s="155"/>
    </row>
    <row r="402" spans="1:18" ht="15.75" customHeight="1" x14ac:dyDescent="0.25">
      <c r="A402" s="187"/>
      <c r="C402" s="187"/>
      <c r="D402" s="187"/>
      <c r="E402" s="187"/>
      <c r="F402" s="155"/>
      <c r="G402" s="155"/>
      <c r="H402" s="188"/>
      <c r="I402" s="187"/>
      <c r="J402" s="188"/>
      <c r="K402" s="189"/>
      <c r="L402" s="190"/>
      <c r="M402" s="155"/>
      <c r="N402" s="189"/>
      <c r="O402" s="155"/>
      <c r="P402" s="155"/>
      <c r="Q402" s="187"/>
      <c r="R402" s="155"/>
    </row>
    <row r="403" spans="1:18" ht="15.75" customHeight="1" x14ac:dyDescent="0.25">
      <c r="A403" s="187"/>
      <c r="C403" s="187"/>
      <c r="D403" s="187"/>
      <c r="E403" s="187"/>
      <c r="F403" s="155"/>
      <c r="G403" s="155"/>
      <c r="H403" s="188"/>
      <c r="I403" s="187"/>
      <c r="J403" s="188"/>
      <c r="K403" s="189"/>
      <c r="L403" s="190"/>
      <c r="M403" s="155"/>
      <c r="N403" s="189"/>
      <c r="O403" s="155"/>
      <c r="P403" s="155"/>
      <c r="Q403" s="187"/>
      <c r="R403" s="155"/>
    </row>
    <row r="404" spans="1:18" ht="15.75" customHeight="1" x14ac:dyDescent="0.25">
      <c r="A404" s="187"/>
      <c r="C404" s="187"/>
      <c r="D404" s="187"/>
      <c r="E404" s="187"/>
      <c r="F404" s="155"/>
      <c r="G404" s="155"/>
      <c r="H404" s="188"/>
      <c r="I404" s="187"/>
      <c r="J404" s="188"/>
      <c r="K404" s="189"/>
      <c r="L404" s="190"/>
      <c r="M404" s="155"/>
      <c r="N404" s="189"/>
      <c r="O404" s="155"/>
      <c r="P404" s="155"/>
      <c r="Q404" s="187"/>
      <c r="R404" s="155"/>
    </row>
    <row r="405" spans="1:18" ht="15.75" customHeight="1" x14ac:dyDescent="0.25">
      <c r="A405" s="187"/>
      <c r="C405" s="187"/>
      <c r="D405" s="187"/>
      <c r="E405" s="187"/>
      <c r="F405" s="155"/>
      <c r="G405" s="155"/>
      <c r="H405" s="188"/>
      <c r="I405" s="187"/>
      <c r="J405" s="188"/>
      <c r="K405" s="189"/>
      <c r="L405" s="190"/>
      <c r="M405" s="155"/>
      <c r="N405" s="189"/>
      <c r="O405" s="155"/>
      <c r="P405" s="155"/>
      <c r="Q405" s="187"/>
      <c r="R405" s="155"/>
    </row>
    <row r="406" spans="1:18" ht="15.75" customHeight="1" x14ac:dyDescent="0.25">
      <c r="A406" s="187"/>
      <c r="C406" s="187"/>
      <c r="D406" s="187"/>
      <c r="E406" s="187"/>
      <c r="F406" s="155"/>
      <c r="G406" s="155"/>
      <c r="H406" s="188"/>
      <c r="I406" s="187"/>
      <c r="J406" s="188"/>
      <c r="K406" s="189"/>
      <c r="L406" s="190"/>
      <c r="M406" s="155"/>
      <c r="N406" s="189"/>
      <c r="O406" s="155"/>
      <c r="P406" s="155"/>
      <c r="Q406" s="187"/>
      <c r="R406" s="155"/>
    </row>
    <row r="407" spans="1:18" ht="15.75" customHeight="1" x14ac:dyDescent="0.25">
      <c r="A407" s="187"/>
      <c r="C407" s="187"/>
      <c r="D407" s="187"/>
      <c r="E407" s="187"/>
      <c r="F407" s="155"/>
      <c r="G407" s="155"/>
      <c r="H407" s="188"/>
      <c r="I407" s="187"/>
      <c r="J407" s="188"/>
      <c r="K407" s="189"/>
      <c r="L407" s="190"/>
      <c r="M407" s="155"/>
      <c r="N407" s="189"/>
      <c r="O407" s="155"/>
      <c r="P407" s="155"/>
      <c r="Q407" s="187"/>
      <c r="R407" s="155"/>
    </row>
    <row r="408" spans="1:18" ht="15.75" customHeight="1" x14ac:dyDescent="0.25">
      <c r="A408" s="187"/>
      <c r="C408" s="187"/>
      <c r="D408" s="187"/>
      <c r="E408" s="187"/>
      <c r="F408" s="155"/>
      <c r="G408" s="155"/>
      <c r="H408" s="188"/>
      <c r="I408" s="187"/>
      <c r="J408" s="188"/>
      <c r="K408" s="189"/>
      <c r="L408" s="190"/>
      <c r="M408" s="155"/>
      <c r="N408" s="189"/>
      <c r="O408" s="155"/>
      <c r="P408" s="155"/>
      <c r="Q408" s="187"/>
      <c r="R408" s="155"/>
    </row>
    <row r="409" spans="1:18" ht="15.75" customHeight="1" x14ac:dyDescent="0.25">
      <c r="A409" s="187"/>
      <c r="C409" s="187"/>
      <c r="D409" s="187"/>
      <c r="E409" s="187"/>
      <c r="F409" s="155"/>
      <c r="G409" s="155"/>
      <c r="H409" s="188"/>
      <c r="I409" s="187"/>
      <c r="J409" s="188"/>
      <c r="K409" s="189"/>
      <c r="L409" s="190"/>
      <c r="M409" s="155"/>
      <c r="N409" s="189"/>
      <c r="O409" s="155"/>
      <c r="P409" s="155"/>
      <c r="Q409" s="187"/>
      <c r="R409" s="155"/>
    </row>
    <row r="410" spans="1:18" ht="15.75" customHeight="1" x14ac:dyDescent="0.25">
      <c r="A410" s="187"/>
      <c r="C410" s="187"/>
      <c r="D410" s="187"/>
      <c r="E410" s="187"/>
      <c r="F410" s="155"/>
      <c r="G410" s="155"/>
      <c r="H410" s="188"/>
      <c r="I410" s="187"/>
      <c r="J410" s="188"/>
      <c r="K410" s="189"/>
      <c r="L410" s="190"/>
      <c r="M410" s="155"/>
      <c r="N410" s="189"/>
      <c r="O410" s="155"/>
      <c r="P410" s="155"/>
      <c r="Q410" s="187"/>
      <c r="R410" s="155"/>
    </row>
    <row r="411" spans="1:18" ht="15.75" customHeight="1" x14ac:dyDescent="0.25">
      <c r="A411" s="187"/>
      <c r="C411" s="187"/>
      <c r="D411" s="187"/>
      <c r="E411" s="187"/>
      <c r="F411" s="155"/>
      <c r="G411" s="155"/>
      <c r="H411" s="188"/>
      <c r="I411" s="187"/>
      <c r="J411" s="188"/>
      <c r="K411" s="189"/>
      <c r="L411" s="190"/>
      <c r="M411" s="155"/>
      <c r="N411" s="189"/>
      <c r="O411" s="155"/>
      <c r="P411" s="155"/>
      <c r="Q411" s="187"/>
      <c r="R411" s="155"/>
    </row>
    <row r="412" spans="1:18" ht="15.75" customHeight="1" x14ac:dyDescent="0.25">
      <c r="A412" s="187"/>
      <c r="C412" s="187"/>
      <c r="D412" s="187"/>
      <c r="E412" s="187"/>
      <c r="F412" s="155"/>
      <c r="G412" s="155"/>
      <c r="H412" s="188"/>
      <c r="I412" s="187"/>
      <c r="J412" s="188"/>
      <c r="K412" s="189"/>
      <c r="L412" s="190"/>
      <c r="M412" s="155"/>
      <c r="N412" s="189"/>
      <c r="O412" s="155"/>
      <c r="P412" s="155"/>
      <c r="Q412" s="187"/>
      <c r="R412" s="155"/>
    </row>
    <row r="413" spans="1:18" ht="15.75" customHeight="1" x14ac:dyDescent="0.25">
      <c r="A413" s="187"/>
      <c r="C413" s="187"/>
      <c r="D413" s="187"/>
      <c r="E413" s="187"/>
      <c r="F413" s="155"/>
      <c r="G413" s="155"/>
      <c r="H413" s="188"/>
      <c r="I413" s="187"/>
      <c r="J413" s="188"/>
      <c r="K413" s="189"/>
      <c r="L413" s="190"/>
      <c r="M413" s="155"/>
      <c r="N413" s="189"/>
      <c r="O413" s="155"/>
      <c r="P413" s="155"/>
      <c r="Q413" s="187"/>
      <c r="R413" s="155"/>
    </row>
    <row r="414" spans="1:18" ht="15.75" customHeight="1" x14ac:dyDescent="0.25">
      <c r="A414" s="187"/>
      <c r="C414" s="187"/>
      <c r="D414" s="187"/>
      <c r="E414" s="187"/>
      <c r="F414" s="155"/>
      <c r="G414" s="155"/>
      <c r="H414" s="188"/>
      <c r="I414" s="187"/>
      <c r="J414" s="188"/>
      <c r="K414" s="189"/>
      <c r="L414" s="190"/>
      <c r="M414" s="155"/>
      <c r="N414" s="189"/>
      <c r="O414" s="155"/>
      <c r="P414" s="155"/>
      <c r="Q414" s="187"/>
      <c r="R414" s="155"/>
    </row>
    <row r="415" spans="1:18" ht="15.75" customHeight="1" x14ac:dyDescent="0.25">
      <c r="A415" s="187"/>
      <c r="C415" s="187"/>
      <c r="D415" s="187"/>
      <c r="E415" s="187"/>
      <c r="F415" s="155"/>
      <c r="G415" s="155"/>
      <c r="H415" s="188"/>
      <c r="I415" s="187"/>
      <c r="J415" s="188"/>
      <c r="K415" s="189"/>
      <c r="L415" s="190"/>
      <c r="M415" s="155"/>
      <c r="N415" s="189"/>
      <c r="O415" s="155"/>
      <c r="P415" s="155"/>
      <c r="Q415" s="187"/>
      <c r="R415" s="155"/>
    </row>
    <row r="416" spans="1:18" ht="15.75" customHeight="1" x14ac:dyDescent="0.25">
      <c r="A416" s="187"/>
      <c r="C416" s="187"/>
      <c r="D416" s="187"/>
      <c r="E416" s="187"/>
      <c r="F416" s="155"/>
      <c r="G416" s="155"/>
      <c r="H416" s="188"/>
      <c r="I416" s="187"/>
      <c r="J416" s="188"/>
      <c r="K416" s="189"/>
      <c r="L416" s="190"/>
      <c r="M416" s="155"/>
      <c r="N416" s="189"/>
      <c r="O416" s="155"/>
      <c r="P416" s="155"/>
      <c r="Q416" s="187"/>
      <c r="R416" s="155"/>
    </row>
    <row r="417" spans="1:18" ht="15.75" customHeight="1" x14ac:dyDescent="0.25">
      <c r="A417" s="187"/>
      <c r="C417" s="187"/>
      <c r="D417" s="187"/>
      <c r="E417" s="187"/>
      <c r="F417" s="155"/>
      <c r="G417" s="155"/>
      <c r="H417" s="188"/>
      <c r="I417" s="187"/>
      <c r="J417" s="188"/>
      <c r="K417" s="189"/>
      <c r="L417" s="190"/>
      <c r="M417" s="155"/>
      <c r="N417" s="189"/>
      <c r="O417" s="155"/>
      <c r="P417" s="155"/>
      <c r="Q417" s="187"/>
      <c r="R417" s="155"/>
    </row>
    <row r="418" spans="1:18" ht="15.75" customHeight="1" x14ac:dyDescent="0.25">
      <c r="A418" s="187"/>
      <c r="C418" s="187"/>
      <c r="D418" s="187"/>
      <c r="E418" s="187"/>
      <c r="F418" s="155"/>
      <c r="G418" s="155"/>
      <c r="H418" s="188"/>
      <c r="I418" s="187"/>
      <c r="J418" s="188"/>
      <c r="K418" s="189"/>
      <c r="L418" s="190"/>
      <c r="M418" s="155"/>
      <c r="N418" s="189"/>
      <c r="O418" s="155"/>
      <c r="P418" s="155"/>
      <c r="Q418" s="187"/>
      <c r="R418" s="155"/>
    </row>
    <row r="419" spans="1:18" ht="15.75" customHeight="1" x14ac:dyDescent="0.25">
      <c r="A419" s="187"/>
      <c r="C419" s="187"/>
      <c r="D419" s="187"/>
      <c r="E419" s="187"/>
      <c r="F419" s="155"/>
      <c r="G419" s="155"/>
      <c r="H419" s="188"/>
      <c r="I419" s="187"/>
      <c r="J419" s="188"/>
      <c r="K419" s="189"/>
      <c r="L419" s="190"/>
      <c r="M419" s="155"/>
      <c r="N419" s="189"/>
      <c r="O419" s="155"/>
      <c r="P419" s="155"/>
      <c r="Q419" s="187"/>
      <c r="R419" s="155"/>
    </row>
    <row r="420" spans="1:18" ht="15.75" customHeight="1" x14ac:dyDescent="0.25">
      <c r="A420" s="187"/>
      <c r="C420" s="187"/>
      <c r="D420" s="187"/>
      <c r="E420" s="187"/>
      <c r="F420" s="155"/>
      <c r="G420" s="155"/>
      <c r="H420" s="188"/>
      <c r="I420" s="187"/>
      <c r="J420" s="188"/>
      <c r="K420" s="189"/>
      <c r="L420" s="190"/>
      <c r="M420" s="155"/>
      <c r="N420" s="189"/>
      <c r="O420" s="155"/>
      <c r="P420" s="155"/>
      <c r="Q420" s="187"/>
      <c r="R420" s="155"/>
    </row>
    <row r="421" spans="1:18" ht="15.75" customHeight="1" x14ac:dyDescent="0.25">
      <c r="A421" s="187"/>
      <c r="C421" s="187"/>
      <c r="D421" s="187"/>
      <c r="E421" s="187"/>
      <c r="F421" s="155"/>
      <c r="G421" s="155"/>
      <c r="H421" s="188"/>
      <c r="I421" s="187"/>
      <c r="J421" s="188"/>
      <c r="K421" s="189"/>
      <c r="L421" s="190"/>
      <c r="M421" s="155"/>
      <c r="N421" s="189"/>
      <c r="O421" s="155"/>
      <c r="P421" s="155"/>
      <c r="Q421" s="187"/>
      <c r="R421" s="155"/>
    </row>
    <row r="422" spans="1:18" ht="15.75" customHeight="1" x14ac:dyDescent="0.25">
      <c r="A422" s="187"/>
      <c r="C422" s="187"/>
      <c r="D422" s="187"/>
      <c r="E422" s="187"/>
      <c r="F422" s="155"/>
      <c r="G422" s="155"/>
      <c r="H422" s="188"/>
      <c r="I422" s="187"/>
      <c r="J422" s="188"/>
      <c r="K422" s="189"/>
      <c r="L422" s="190"/>
      <c r="M422" s="155"/>
      <c r="N422" s="189"/>
      <c r="O422" s="155"/>
      <c r="P422" s="155"/>
      <c r="Q422" s="187"/>
      <c r="R422" s="155"/>
    </row>
    <row r="423" spans="1:18" ht="15.75" customHeight="1" x14ac:dyDescent="0.25">
      <c r="A423" s="187"/>
      <c r="C423" s="187"/>
      <c r="D423" s="187"/>
      <c r="E423" s="187"/>
      <c r="F423" s="155"/>
      <c r="G423" s="155"/>
      <c r="H423" s="188"/>
      <c r="I423" s="187"/>
      <c r="J423" s="188"/>
      <c r="K423" s="189"/>
      <c r="L423" s="190"/>
      <c r="M423" s="155"/>
      <c r="N423" s="189"/>
      <c r="O423" s="155"/>
      <c r="P423" s="155"/>
      <c r="Q423" s="187"/>
      <c r="R423" s="155"/>
    </row>
    <row r="424" spans="1:18" ht="15.75" customHeight="1" x14ac:dyDescent="0.25">
      <c r="A424" s="187"/>
      <c r="C424" s="187"/>
      <c r="D424" s="187"/>
      <c r="E424" s="187"/>
      <c r="F424" s="155"/>
      <c r="G424" s="155"/>
      <c r="H424" s="188"/>
      <c r="I424" s="187"/>
      <c r="J424" s="188"/>
      <c r="K424" s="189"/>
      <c r="L424" s="190"/>
      <c r="M424" s="155"/>
      <c r="N424" s="189"/>
      <c r="O424" s="155"/>
      <c r="P424" s="155"/>
      <c r="Q424" s="187"/>
      <c r="R424" s="155"/>
    </row>
    <row r="425" spans="1:18" ht="15.75" customHeight="1" x14ac:dyDescent="0.25">
      <c r="A425" s="187"/>
      <c r="C425" s="187"/>
      <c r="D425" s="187"/>
      <c r="E425" s="187"/>
      <c r="F425" s="155"/>
      <c r="G425" s="155"/>
      <c r="H425" s="188"/>
      <c r="I425" s="187"/>
      <c r="J425" s="188"/>
      <c r="K425" s="189"/>
      <c r="L425" s="190"/>
      <c r="M425" s="155"/>
      <c r="N425" s="189"/>
      <c r="O425" s="155"/>
      <c r="P425" s="155"/>
      <c r="Q425" s="187"/>
      <c r="R425" s="155"/>
    </row>
    <row r="426" spans="1:18" ht="15.75" customHeight="1" x14ac:dyDescent="0.25">
      <c r="A426" s="187"/>
      <c r="C426" s="187"/>
      <c r="D426" s="187"/>
      <c r="E426" s="187"/>
      <c r="F426" s="155"/>
      <c r="G426" s="155"/>
      <c r="H426" s="188"/>
      <c r="I426" s="187"/>
      <c r="J426" s="188"/>
      <c r="K426" s="189"/>
      <c r="L426" s="190"/>
      <c r="M426" s="155"/>
      <c r="N426" s="189"/>
      <c r="O426" s="155"/>
      <c r="P426" s="155"/>
      <c r="Q426" s="187"/>
      <c r="R426" s="155"/>
    </row>
    <row r="427" spans="1:18" ht="15.75" customHeight="1" x14ac:dyDescent="0.25">
      <c r="A427" s="187"/>
      <c r="C427" s="187"/>
      <c r="D427" s="187"/>
      <c r="E427" s="187"/>
      <c r="F427" s="155"/>
      <c r="G427" s="155"/>
      <c r="H427" s="188"/>
      <c r="I427" s="187"/>
      <c r="J427" s="188"/>
      <c r="K427" s="189"/>
      <c r="L427" s="190"/>
      <c r="M427" s="155"/>
      <c r="N427" s="189"/>
      <c r="O427" s="155"/>
      <c r="P427" s="155"/>
      <c r="Q427" s="187"/>
      <c r="R427" s="155"/>
    </row>
    <row r="428" spans="1:18" ht="15.75" customHeight="1" x14ac:dyDescent="0.25">
      <c r="A428" s="187"/>
      <c r="C428" s="187"/>
      <c r="D428" s="187"/>
      <c r="E428" s="187"/>
      <c r="F428" s="155"/>
      <c r="G428" s="155"/>
      <c r="H428" s="188"/>
      <c r="I428" s="187"/>
      <c r="J428" s="188"/>
      <c r="K428" s="189"/>
      <c r="L428" s="190"/>
      <c r="M428" s="155"/>
      <c r="N428" s="189"/>
      <c r="O428" s="155"/>
      <c r="P428" s="155"/>
      <c r="Q428" s="187"/>
      <c r="R428" s="155"/>
    </row>
    <row r="429" spans="1:18" ht="15.75" customHeight="1" x14ac:dyDescent="0.25">
      <c r="A429" s="187"/>
      <c r="C429" s="187"/>
      <c r="D429" s="187"/>
      <c r="E429" s="187"/>
      <c r="F429" s="155"/>
      <c r="G429" s="155"/>
      <c r="H429" s="188"/>
      <c r="I429" s="187"/>
      <c r="J429" s="188"/>
      <c r="K429" s="189"/>
      <c r="L429" s="190"/>
      <c r="M429" s="155"/>
      <c r="N429" s="189"/>
      <c r="O429" s="155"/>
      <c r="P429" s="155"/>
      <c r="Q429" s="187"/>
      <c r="R429" s="155"/>
    </row>
    <row r="430" spans="1:18" ht="15.75" customHeight="1" x14ac:dyDescent="0.25">
      <c r="A430" s="187"/>
      <c r="C430" s="187"/>
      <c r="D430" s="187"/>
      <c r="E430" s="187"/>
      <c r="F430" s="155"/>
      <c r="G430" s="155"/>
      <c r="H430" s="188"/>
      <c r="I430" s="187"/>
      <c r="J430" s="188"/>
      <c r="K430" s="189"/>
      <c r="L430" s="190"/>
      <c r="M430" s="155"/>
      <c r="N430" s="189"/>
      <c r="O430" s="155"/>
      <c r="P430" s="155"/>
      <c r="Q430" s="187"/>
      <c r="R430" s="155"/>
    </row>
    <row r="431" spans="1:18" ht="15.75" customHeight="1" x14ac:dyDescent="0.25">
      <c r="A431" s="187"/>
      <c r="C431" s="187"/>
      <c r="D431" s="187"/>
      <c r="E431" s="187"/>
      <c r="F431" s="155"/>
      <c r="G431" s="155"/>
      <c r="H431" s="188"/>
      <c r="I431" s="187"/>
      <c r="J431" s="188"/>
      <c r="K431" s="189"/>
      <c r="L431" s="190"/>
      <c r="M431" s="155"/>
      <c r="N431" s="189"/>
      <c r="O431" s="155"/>
      <c r="P431" s="155"/>
      <c r="Q431" s="187"/>
      <c r="R431" s="155"/>
    </row>
    <row r="432" spans="1:18" ht="15.75" customHeight="1" x14ac:dyDescent="0.25">
      <c r="A432" s="187"/>
      <c r="C432" s="187"/>
      <c r="D432" s="187"/>
      <c r="E432" s="187"/>
      <c r="F432" s="155"/>
      <c r="G432" s="155"/>
      <c r="H432" s="188"/>
      <c r="I432" s="187"/>
      <c r="J432" s="188"/>
      <c r="K432" s="189"/>
      <c r="L432" s="190"/>
      <c r="M432" s="155"/>
      <c r="N432" s="189"/>
      <c r="O432" s="155"/>
      <c r="P432" s="155"/>
      <c r="Q432" s="187"/>
      <c r="R432" s="155"/>
    </row>
    <row r="433" spans="1:18" ht="15.75" customHeight="1" x14ac:dyDescent="0.25">
      <c r="A433" s="187"/>
      <c r="C433" s="187"/>
      <c r="D433" s="187"/>
      <c r="E433" s="187"/>
      <c r="F433" s="155"/>
      <c r="G433" s="155"/>
      <c r="H433" s="188"/>
      <c r="I433" s="187"/>
      <c r="J433" s="188"/>
      <c r="K433" s="189"/>
      <c r="L433" s="190"/>
      <c r="M433" s="155"/>
      <c r="N433" s="189"/>
      <c r="O433" s="155"/>
      <c r="P433" s="155"/>
      <c r="Q433" s="187"/>
      <c r="R433" s="155"/>
    </row>
    <row r="434" spans="1:18" ht="15.75" customHeight="1" x14ac:dyDescent="0.25">
      <c r="A434" s="187"/>
      <c r="C434" s="187"/>
      <c r="D434" s="187"/>
      <c r="E434" s="187"/>
      <c r="F434" s="155"/>
      <c r="G434" s="155"/>
      <c r="H434" s="188"/>
      <c r="I434" s="187"/>
      <c r="J434" s="188"/>
      <c r="K434" s="189"/>
      <c r="L434" s="190"/>
      <c r="M434" s="155"/>
      <c r="N434" s="189"/>
      <c r="O434" s="155"/>
      <c r="P434" s="155"/>
      <c r="Q434" s="187"/>
      <c r="R434" s="155"/>
    </row>
    <row r="435" spans="1:18" ht="15.75" customHeight="1" x14ac:dyDescent="0.25">
      <c r="A435" s="187"/>
      <c r="C435" s="187"/>
      <c r="D435" s="187"/>
      <c r="E435" s="187"/>
      <c r="F435" s="155"/>
      <c r="G435" s="155"/>
      <c r="H435" s="188"/>
      <c r="I435" s="187"/>
      <c r="J435" s="188"/>
      <c r="K435" s="189"/>
      <c r="L435" s="190"/>
      <c r="M435" s="155"/>
      <c r="N435" s="189"/>
      <c r="O435" s="155"/>
      <c r="P435" s="155"/>
      <c r="Q435" s="187"/>
      <c r="R435" s="155"/>
    </row>
    <row r="436" spans="1:18" ht="15.75" customHeight="1" x14ac:dyDescent="0.25">
      <c r="A436" s="187"/>
      <c r="C436" s="187"/>
      <c r="D436" s="187"/>
      <c r="E436" s="187"/>
      <c r="F436" s="155"/>
      <c r="G436" s="155"/>
      <c r="H436" s="188"/>
      <c r="I436" s="187"/>
      <c r="J436" s="188"/>
      <c r="K436" s="189"/>
      <c r="L436" s="190"/>
      <c r="M436" s="155"/>
      <c r="N436" s="189"/>
      <c r="O436" s="155"/>
      <c r="P436" s="155"/>
      <c r="Q436" s="187"/>
      <c r="R436" s="155"/>
    </row>
    <row r="437" spans="1:18" ht="15.75" customHeight="1" x14ac:dyDescent="0.25">
      <c r="A437" s="187"/>
      <c r="C437" s="187"/>
      <c r="D437" s="187"/>
      <c r="E437" s="187"/>
      <c r="F437" s="155"/>
      <c r="G437" s="155"/>
      <c r="H437" s="188"/>
      <c r="I437" s="187"/>
      <c r="J437" s="188"/>
      <c r="K437" s="189"/>
      <c r="L437" s="190"/>
      <c r="M437" s="155"/>
      <c r="N437" s="189"/>
      <c r="O437" s="155"/>
      <c r="P437" s="155"/>
      <c r="Q437" s="187"/>
      <c r="R437" s="155"/>
    </row>
    <row r="438" spans="1:18" ht="15.75" customHeight="1" x14ac:dyDescent="0.25">
      <c r="A438" s="187"/>
      <c r="C438" s="187"/>
      <c r="D438" s="187"/>
      <c r="E438" s="187"/>
      <c r="F438" s="155"/>
      <c r="G438" s="155"/>
      <c r="H438" s="188"/>
      <c r="I438" s="187"/>
      <c r="J438" s="188"/>
      <c r="K438" s="189"/>
      <c r="L438" s="190"/>
      <c r="M438" s="155"/>
      <c r="N438" s="189"/>
      <c r="O438" s="155"/>
      <c r="P438" s="155"/>
      <c r="Q438" s="187"/>
      <c r="R438" s="155"/>
    </row>
    <row r="439" spans="1:18" ht="15.75" customHeight="1" x14ac:dyDescent="0.25">
      <c r="A439" s="187"/>
      <c r="C439" s="187"/>
      <c r="D439" s="187"/>
      <c r="E439" s="187"/>
      <c r="F439" s="155"/>
      <c r="G439" s="155"/>
      <c r="H439" s="188"/>
      <c r="I439" s="187"/>
      <c r="J439" s="188"/>
      <c r="K439" s="189"/>
      <c r="L439" s="190"/>
      <c r="M439" s="155"/>
      <c r="N439" s="189"/>
      <c r="O439" s="155"/>
      <c r="P439" s="155"/>
      <c r="Q439" s="187"/>
      <c r="R439" s="155"/>
    </row>
    <row r="440" spans="1:18" ht="15.75" customHeight="1" x14ac:dyDescent="0.25">
      <c r="A440" s="187"/>
      <c r="C440" s="187"/>
      <c r="D440" s="187"/>
      <c r="E440" s="187"/>
      <c r="F440" s="155"/>
      <c r="G440" s="155"/>
      <c r="H440" s="188"/>
      <c r="I440" s="187"/>
      <c r="J440" s="188"/>
      <c r="K440" s="189"/>
      <c r="L440" s="190"/>
      <c r="M440" s="155"/>
      <c r="N440" s="189"/>
      <c r="O440" s="155"/>
      <c r="P440" s="155"/>
      <c r="Q440" s="187"/>
      <c r="R440" s="155"/>
    </row>
    <row r="441" spans="1:18" ht="15.75" customHeight="1" x14ac:dyDescent="0.25">
      <c r="A441" s="187"/>
      <c r="C441" s="187"/>
      <c r="D441" s="187"/>
      <c r="E441" s="187"/>
      <c r="F441" s="155"/>
      <c r="G441" s="155"/>
      <c r="H441" s="188"/>
      <c r="I441" s="187"/>
      <c r="J441" s="188"/>
      <c r="K441" s="189"/>
      <c r="L441" s="190"/>
      <c r="M441" s="155"/>
      <c r="N441" s="189"/>
      <c r="O441" s="155"/>
      <c r="P441" s="155"/>
      <c r="Q441" s="187"/>
      <c r="R441" s="155"/>
    </row>
    <row r="442" spans="1:18" ht="15.75" customHeight="1" x14ac:dyDescent="0.25">
      <c r="A442" s="187"/>
      <c r="C442" s="187"/>
      <c r="D442" s="187"/>
      <c r="E442" s="187"/>
      <c r="F442" s="155"/>
      <c r="G442" s="155"/>
      <c r="H442" s="188"/>
      <c r="I442" s="187"/>
      <c r="J442" s="188"/>
      <c r="K442" s="189"/>
      <c r="L442" s="190"/>
      <c r="M442" s="155"/>
      <c r="N442" s="189"/>
      <c r="O442" s="155"/>
      <c r="P442" s="155"/>
      <c r="Q442" s="187"/>
      <c r="R442" s="155"/>
    </row>
    <row r="443" spans="1:18" ht="15.75" customHeight="1" x14ac:dyDescent="0.25">
      <c r="A443" s="187"/>
      <c r="C443" s="187"/>
      <c r="D443" s="187"/>
      <c r="E443" s="187"/>
      <c r="F443" s="155"/>
      <c r="G443" s="155"/>
      <c r="H443" s="188"/>
      <c r="I443" s="187"/>
      <c r="J443" s="188"/>
      <c r="K443" s="189"/>
      <c r="L443" s="190"/>
      <c r="M443" s="155"/>
      <c r="N443" s="189"/>
      <c r="O443" s="155"/>
      <c r="P443" s="155"/>
      <c r="Q443" s="187"/>
      <c r="R443" s="155"/>
    </row>
    <row r="444" spans="1:18" ht="15.75" customHeight="1" x14ac:dyDescent="0.25">
      <c r="A444" s="187"/>
      <c r="C444" s="187"/>
      <c r="D444" s="187"/>
      <c r="E444" s="187"/>
      <c r="F444" s="155"/>
      <c r="G444" s="155"/>
      <c r="H444" s="188"/>
      <c r="I444" s="187"/>
      <c r="J444" s="188"/>
      <c r="K444" s="189"/>
      <c r="L444" s="190"/>
      <c r="M444" s="155"/>
      <c r="N444" s="189"/>
      <c r="O444" s="155"/>
      <c r="P444" s="155"/>
      <c r="Q444" s="187"/>
      <c r="R444" s="155"/>
    </row>
    <row r="445" spans="1:18" ht="15.75" customHeight="1" x14ac:dyDescent="0.25">
      <c r="A445" s="187"/>
      <c r="C445" s="187"/>
      <c r="D445" s="187"/>
      <c r="E445" s="187"/>
      <c r="F445" s="155"/>
      <c r="G445" s="155"/>
      <c r="H445" s="188"/>
      <c r="I445" s="187"/>
      <c r="J445" s="188"/>
      <c r="K445" s="189"/>
      <c r="L445" s="190"/>
      <c r="M445" s="155"/>
      <c r="N445" s="189"/>
      <c r="O445" s="155"/>
      <c r="P445" s="155"/>
      <c r="Q445" s="187"/>
      <c r="R445" s="155"/>
    </row>
    <row r="446" spans="1:18" ht="15.75" customHeight="1" x14ac:dyDescent="0.25">
      <c r="A446" s="187"/>
      <c r="C446" s="187"/>
      <c r="D446" s="187"/>
      <c r="E446" s="187"/>
      <c r="F446" s="155"/>
      <c r="G446" s="155"/>
      <c r="H446" s="188"/>
      <c r="I446" s="187"/>
      <c r="J446" s="188"/>
      <c r="K446" s="189"/>
      <c r="L446" s="190"/>
      <c r="M446" s="155"/>
      <c r="N446" s="189"/>
      <c r="O446" s="155"/>
      <c r="P446" s="155"/>
      <c r="Q446" s="187"/>
      <c r="R446" s="155"/>
    </row>
    <row r="447" spans="1:18" ht="15.75" customHeight="1" x14ac:dyDescent="0.25">
      <c r="A447" s="187"/>
      <c r="C447" s="187"/>
      <c r="D447" s="187"/>
      <c r="E447" s="187"/>
      <c r="F447" s="155"/>
      <c r="G447" s="155"/>
      <c r="H447" s="188"/>
      <c r="I447" s="187"/>
      <c r="J447" s="188"/>
      <c r="K447" s="189"/>
      <c r="L447" s="190"/>
      <c r="M447" s="155"/>
      <c r="N447" s="189"/>
      <c r="O447" s="155"/>
      <c r="P447" s="155"/>
      <c r="Q447" s="187"/>
      <c r="R447" s="155"/>
    </row>
    <row r="448" spans="1:18" ht="15.75" customHeight="1" x14ac:dyDescent="0.25">
      <c r="A448" s="187"/>
      <c r="C448" s="187"/>
      <c r="D448" s="187"/>
      <c r="E448" s="187"/>
      <c r="F448" s="155"/>
      <c r="G448" s="155"/>
      <c r="H448" s="188"/>
      <c r="I448" s="187"/>
      <c r="J448" s="188"/>
      <c r="K448" s="189"/>
      <c r="L448" s="190"/>
      <c r="M448" s="155"/>
      <c r="N448" s="189"/>
      <c r="O448" s="155"/>
      <c r="P448" s="155"/>
      <c r="Q448" s="187"/>
      <c r="R448" s="155"/>
    </row>
    <row r="449" spans="1:18" ht="15.75" customHeight="1" x14ac:dyDescent="0.25">
      <c r="A449" s="187"/>
      <c r="C449" s="187"/>
      <c r="D449" s="187"/>
      <c r="E449" s="187"/>
      <c r="F449" s="155"/>
      <c r="G449" s="155"/>
      <c r="H449" s="188"/>
      <c r="I449" s="187"/>
      <c r="J449" s="188"/>
      <c r="K449" s="189"/>
      <c r="L449" s="190"/>
      <c r="M449" s="155"/>
      <c r="N449" s="189"/>
      <c r="O449" s="155"/>
      <c r="P449" s="155"/>
      <c r="Q449" s="187"/>
      <c r="R449" s="155"/>
    </row>
    <row r="450" spans="1:18" ht="15.75" customHeight="1" x14ac:dyDescent="0.25">
      <c r="A450" s="187"/>
      <c r="C450" s="187"/>
      <c r="D450" s="187"/>
      <c r="E450" s="187"/>
      <c r="F450" s="155"/>
      <c r="G450" s="155"/>
      <c r="H450" s="188"/>
      <c r="I450" s="187"/>
      <c r="J450" s="188"/>
      <c r="K450" s="189"/>
      <c r="L450" s="190"/>
      <c r="M450" s="155"/>
      <c r="N450" s="189"/>
      <c r="O450" s="155"/>
      <c r="P450" s="155"/>
      <c r="Q450" s="187"/>
      <c r="R450" s="155"/>
    </row>
    <row r="451" spans="1:18" ht="15.75" customHeight="1" x14ac:dyDescent="0.25">
      <c r="A451" s="187"/>
      <c r="C451" s="187"/>
      <c r="D451" s="187"/>
      <c r="E451" s="187"/>
      <c r="F451" s="155"/>
      <c r="G451" s="155"/>
      <c r="H451" s="188"/>
      <c r="I451" s="187"/>
      <c r="J451" s="188"/>
      <c r="K451" s="189"/>
      <c r="L451" s="190"/>
      <c r="M451" s="155"/>
      <c r="N451" s="189"/>
      <c r="O451" s="155"/>
      <c r="P451" s="155"/>
      <c r="Q451" s="187"/>
      <c r="R451" s="155"/>
    </row>
    <row r="452" spans="1:18" ht="15.75" customHeight="1" x14ac:dyDescent="0.25">
      <c r="A452" s="187"/>
      <c r="C452" s="187"/>
      <c r="D452" s="187"/>
      <c r="E452" s="187"/>
      <c r="F452" s="155"/>
      <c r="G452" s="155"/>
      <c r="H452" s="188"/>
      <c r="I452" s="187"/>
      <c r="J452" s="188"/>
      <c r="K452" s="189"/>
      <c r="L452" s="190"/>
      <c r="M452" s="155"/>
      <c r="N452" s="189"/>
      <c r="O452" s="155"/>
      <c r="P452" s="155"/>
      <c r="Q452" s="187"/>
      <c r="R452" s="155"/>
    </row>
    <row r="453" spans="1:18" ht="15.75" customHeight="1" x14ac:dyDescent="0.25">
      <c r="A453" s="187"/>
      <c r="C453" s="187"/>
      <c r="D453" s="187"/>
      <c r="E453" s="187"/>
      <c r="F453" s="155"/>
      <c r="G453" s="155"/>
      <c r="H453" s="188"/>
      <c r="I453" s="187"/>
      <c r="J453" s="188"/>
      <c r="K453" s="189"/>
      <c r="L453" s="190"/>
      <c r="M453" s="155"/>
      <c r="N453" s="189"/>
      <c r="O453" s="155"/>
      <c r="P453" s="155"/>
      <c r="Q453" s="187"/>
      <c r="R453" s="155"/>
    </row>
    <row r="454" spans="1:18" ht="15.75" customHeight="1" x14ac:dyDescent="0.25">
      <c r="A454" s="187"/>
      <c r="C454" s="187"/>
      <c r="D454" s="187"/>
      <c r="E454" s="187"/>
      <c r="F454" s="155"/>
      <c r="G454" s="155"/>
      <c r="H454" s="188"/>
      <c r="I454" s="187"/>
      <c r="J454" s="188"/>
      <c r="K454" s="189"/>
      <c r="L454" s="190"/>
      <c r="M454" s="155"/>
      <c r="N454" s="189"/>
      <c r="O454" s="155"/>
      <c r="P454" s="155"/>
      <c r="Q454" s="187"/>
      <c r="R454" s="155"/>
    </row>
    <row r="455" spans="1:18" ht="15.75" customHeight="1" x14ac:dyDescent="0.25">
      <c r="A455" s="187"/>
      <c r="C455" s="187"/>
      <c r="D455" s="187"/>
      <c r="E455" s="187"/>
      <c r="F455" s="155"/>
      <c r="G455" s="155"/>
      <c r="H455" s="188"/>
      <c r="I455" s="187"/>
      <c r="J455" s="188"/>
      <c r="K455" s="189"/>
      <c r="L455" s="190"/>
      <c r="M455" s="155"/>
      <c r="N455" s="189"/>
      <c r="O455" s="155"/>
      <c r="P455" s="155"/>
      <c r="Q455" s="187"/>
      <c r="R455" s="155"/>
    </row>
    <row r="456" spans="1:18" ht="15.75" customHeight="1" x14ac:dyDescent="0.25">
      <c r="A456" s="187"/>
      <c r="C456" s="187"/>
      <c r="D456" s="187"/>
      <c r="E456" s="187"/>
      <c r="F456" s="155"/>
      <c r="G456" s="155"/>
      <c r="H456" s="188"/>
      <c r="I456" s="187"/>
      <c r="J456" s="188"/>
      <c r="K456" s="189"/>
      <c r="L456" s="190"/>
      <c r="M456" s="155"/>
      <c r="N456" s="189"/>
      <c r="O456" s="155"/>
      <c r="P456" s="155"/>
      <c r="Q456" s="187"/>
      <c r="R456" s="155"/>
    </row>
    <row r="457" spans="1:18" ht="15.75" customHeight="1" x14ac:dyDescent="0.25">
      <c r="A457" s="187"/>
      <c r="C457" s="187"/>
      <c r="D457" s="187"/>
      <c r="E457" s="187"/>
      <c r="F457" s="155"/>
      <c r="G457" s="155"/>
      <c r="H457" s="188"/>
      <c r="I457" s="187"/>
      <c r="J457" s="188"/>
      <c r="K457" s="189"/>
      <c r="L457" s="190"/>
      <c r="M457" s="155"/>
      <c r="N457" s="189"/>
      <c r="O457" s="155"/>
      <c r="P457" s="155"/>
      <c r="Q457" s="187"/>
      <c r="R457" s="155"/>
    </row>
  </sheetData>
  <mergeCells count="19">
    <mergeCell ref="C25:C26"/>
    <mergeCell ref="D25:D26"/>
    <mergeCell ref="E25:E26"/>
    <mergeCell ref="C17:C21"/>
    <mergeCell ref="D17:D21"/>
    <mergeCell ref="E17:E21"/>
    <mergeCell ref="H8:H16"/>
    <mergeCell ref="I8:I16"/>
    <mergeCell ref="J8:J16"/>
    <mergeCell ref="K8:K16"/>
    <mergeCell ref="F25:F26"/>
    <mergeCell ref="G25:G26"/>
    <mergeCell ref="F17:F21"/>
    <mergeCell ref="G17:G21"/>
    <mergeCell ref="C5:C16"/>
    <mergeCell ref="D5:D16"/>
    <mergeCell ref="E5:E16"/>
    <mergeCell ref="F5:F16"/>
    <mergeCell ref="G5:G16"/>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133" t="s">
        <v>45</v>
      </c>
      <c r="B2" s="39" t="s">
        <v>1361</v>
      </c>
      <c r="C2" s="40">
        <v>0</v>
      </c>
      <c r="D2" s="41"/>
    </row>
    <row r="3" spans="1:4" ht="15" customHeight="1" x14ac:dyDescent="0.2">
      <c r="A3" s="131"/>
      <c r="B3" s="39" t="s">
        <v>230</v>
      </c>
      <c r="C3" s="40">
        <v>2</v>
      </c>
      <c r="D3" s="42" t="s">
        <v>1363</v>
      </c>
    </row>
    <row r="4" spans="1:4" ht="15" customHeight="1" x14ac:dyDescent="0.2">
      <c r="A4" s="131"/>
      <c r="B4" s="39" t="s">
        <v>249</v>
      </c>
      <c r="C4" s="40" t="s">
        <v>1242</v>
      </c>
      <c r="D4" s="42" t="s">
        <v>1363</v>
      </c>
    </row>
    <row r="5" spans="1:4" ht="15" customHeight="1" x14ac:dyDescent="0.2">
      <c r="A5" s="131"/>
      <c r="B5" s="39" t="s">
        <v>47</v>
      </c>
      <c r="C5" s="40">
        <v>0</v>
      </c>
      <c r="D5" s="41"/>
    </row>
    <row r="6" spans="1:4" ht="15" customHeight="1" x14ac:dyDescent="0.2">
      <c r="A6" s="131"/>
      <c r="B6" s="39" t="s">
        <v>70</v>
      </c>
      <c r="C6" s="40">
        <v>2</v>
      </c>
      <c r="D6" s="42" t="s">
        <v>1363</v>
      </c>
    </row>
    <row r="7" spans="1:4" ht="15" customHeight="1" x14ac:dyDescent="0.2">
      <c r="A7" s="131"/>
      <c r="B7" s="39" t="s">
        <v>111</v>
      </c>
      <c r="C7" s="40">
        <v>1</v>
      </c>
      <c r="D7" s="42" t="s">
        <v>1363</v>
      </c>
    </row>
    <row r="8" spans="1:4" ht="15" customHeight="1" x14ac:dyDescent="0.2">
      <c r="A8" s="131"/>
      <c r="B8" s="39" t="s">
        <v>149</v>
      </c>
      <c r="C8" s="40">
        <v>1</v>
      </c>
      <c r="D8" s="42" t="s">
        <v>1363</v>
      </c>
    </row>
    <row r="9" spans="1:4" ht="15" customHeight="1" x14ac:dyDescent="0.2">
      <c r="A9" s="131"/>
      <c r="B9" s="39" t="s">
        <v>189</v>
      </c>
      <c r="C9" s="40">
        <v>1</v>
      </c>
      <c r="D9" s="42" t="s">
        <v>1363</v>
      </c>
    </row>
    <row r="10" spans="1:4" ht="15" customHeight="1" x14ac:dyDescent="0.2">
      <c r="A10" s="131"/>
      <c r="B10" s="39" t="s">
        <v>258</v>
      </c>
      <c r="C10" s="40">
        <v>1</v>
      </c>
      <c r="D10" s="42" t="s">
        <v>1363</v>
      </c>
    </row>
    <row r="11" spans="1:4" ht="15" customHeight="1" x14ac:dyDescent="0.2">
      <c r="A11" s="131"/>
      <c r="B11" s="39" t="s">
        <v>285</v>
      </c>
      <c r="C11" s="40">
        <v>1</v>
      </c>
      <c r="D11" s="42" t="s">
        <v>1363</v>
      </c>
    </row>
    <row r="12" spans="1:4" ht="15" customHeight="1" x14ac:dyDescent="0.2">
      <c r="A12" s="131"/>
      <c r="B12" s="39" t="s">
        <v>301</v>
      </c>
      <c r="C12" s="40" t="s">
        <v>1242</v>
      </c>
      <c r="D12" s="42" t="s">
        <v>1363</v>
      </c>
    </row>
    <row r="13" spans="1:4" ht="15" customHeight="1" x14ac:dyDescent="0.2">
      <c r="A13" s="131"/>
      <c r="B13" s="39" t="s">
        <v>316</v>
      </c>
      <c r="C13" s="40" t="s">
        <v>1242</v>
      </c>
      <c r="D13" s="42" t="s">
        <v>1363</v>
      </c>
    </row>
    <row r="14" spans="1:4" ht="15" customHeight="1" x14ac:dyDescent="0.2">
      <c r="A14" s="131"/>
      <c r="B14" s="39" t="s">
        <v>329</v>
      </c>
      <c r="C14" s="40">
        <v>1</v>
      </c>
      <c r="D14" s="42" t="s">
        <v>1363</v>
      </c>
    </row>
    <row r="15" spans="1:4" ht="15" customHeight="1" x14ac:dyDescent="0.2">
      <c r="A15" s="131"/>
      <c r="B15" s="39" t="s">
        <v>344</v>
      </c>
      <c r="C15" s="40">
        <v>1</v>
      </c>
      <c r="D15" s="42" t="s">
        <v>1363</v>
      </c>
    </row>
    <row r="16" spans="1:4" ht="15" customHeight="1" x14ac:dyDescent="0.2">
      <c r="A16" s="132"/>
      <c r="B16" s="39" t="s">
        <v>353</v>
      </c>
      <c r="C16" s="40">
        <v>1</v>
      </c>
      <c r="D16" s="42" t="s">
        <v>1363</v>
      </c>
    </row>
    <row r="17" spans="1:4" ht="15" customHeight="1" x14ac:dyDescent="0.2">
      <c r="A17" s="130" t="s">
        <v>414</v>
      </c>
      <c r="B17" s="43" t="s">
        <v>1361</v>
      </c>
      <c r="C17" s="44">
        <v>0</v>
      </c>
      <c r="D17" s="45"/>
    </row>
    <row r="18" spans="1:4" ht="15" customHeight="1" x14ac:dyDescent="0.2">
      <c r="A18" s="131"/>
      <c r="B18" s="43" t="s">
        <v>870</v>
      </c>
      <c r="C18" s="44">
        <v>0</v>
      </c>
      <c r="D18" s="45"/>
    </row>
    <row r="19" spans="1:4" ht="15" customHeight="1" x14ac:dyDescent="0.2">
      <c r="A19" s="131"/>
      <c r="B19" s="43" t="s">
        <v>887</v>
      </c>
      <c r="C19" s="44" t="s">
        <v>1242</v>
      </c>
      <c r="D19" s="46" t="s">
        <v>1363</v>
      </c>
    </row>
    <row r="20" spans="1:4" ht="15" customHeight="1" x14ac:dyDescent="0.2">
      <c r="A20" s="131"/>
      <c r="B20" s="43" t="s">
        <v>416</v>
      </c>
      <c r="C20" s="44">
        <v>1</v>
      </c>
      <c r="D20" s="46" t="s">
        <v>1363</v>
      </c>
    </row>
    <row r="21" spans="1:4" ht="15" customHeight="1" x14ac:dyDescent="0.2">
      <c r="A21" s="131"/>
      <c r="B21" s="43" t="s">
        <v>455</v>
      </c>
      <c r="C21" s="44">
        <v>1</v>
      </c>
      <c r="D21" s="46" t="s">
        <v>1363</v>
      </c>
    </row>
    <row r="22" spans="1:4" ht="15" customHeight="1" x14ac:dyDescent="0.2">
      <c r="A22" s="131"/>
      <c r="B22" s="43" t="s">
        <v>526</v>
      </c>
      <c r="C22" s="44" t="s">
        <v>1242</v>
      </c>
      <c r="D22" s="46" t="s">
        <v>1363</v>
      </c>
    </row>
    <row r="23" spans="1:4" ht="15" customHeight="1" x14ac:dyDescent="0.2">
      <c r="A23" s="131"/>
      <c r="B23" s="43" t="s">
        <v>545</v>
      </c>
      <c r="C23" s="47"/>
      <c r="D23" s="45"/>
    </row>
    <row r="24" spans="1:4" ht="15" customHeight="1" x14ac:dyDescent="0.2">
      <c r="A24" s="131"/>
      <c r="B24" s="43" t="s">
        <v>587</v>
      </c>
      <c r="C24" s="44" t="s">
        <v>1242</v>
      </c>
      <c r="D24" s="46" t="s">
        <v>1363</v>
      </c>
    </row>
    <row r="25" spans="1:4" ht="15" customHeight="1" x14ac:dyDescent="0.2">
      <c r="A25" s="131"/>
      <c r="B25" s="43" t="s">
        <v>597</v>
      </c>
      <c r="C25" s="47"/>
      <c r="D25" s="45"/>
    </row>
    <row r="26" spans="1:4" ht="15" customHeight="1" x14ac:dyDescent="0.2">
      <c r="A26" s="131"/>
      <c r="B26" s="43" t="s">
        <v>610</v>
      </c>
      <c r="C26" s="44" t="s">
        <v>1242</v>
      </c>
      <c r="D26" s="46" t="s">
        <v>1363</v>
      </c>
    </row>
    <row r="27" spans="1:4" ht="15" customHeight="1" x14ac:dyDescent="0.2">
      <c r="A27" s="131"/>
      <c r="B27" s="43" t="s">
        <v>618</v>
      </c>
      <c r="C27" s="47"/>
      <c r="D27" s="45"/>
    </row>
    <row r="28" spans="1:4" ht="15" customHeight="1" x14ac:dyDescent="0.2">
      <c r="A28" s="131"/>
      <c r="B28" s="43" t="s">
        <v>628</v>
      </c>
      <c r="C28" s="47"/>
      <c r="D28" s="45"/>
    </row>
    <row r="29" spans="1:4" ht="14.25" x14ac:dyDescent="0.2">
      <c r="A29" s="131"/>
      <c r="B29" s="43" t="s">
        <v>647</v>
      </c>
      <c r="C29" s="47"/>
      <c r="D29" s="45"/>
    </row>
    <row r="30" spans="1:4" ht="14.25" x14ac:dyDescent="0.2">
      <c r="A30" s="131"/>
      <c r="B30" s="43" t="s">
        <v>668</v>
      </c>
      <c r="C30" s="47"/>
      <c r="D30" s="45"/>
    </row>
    <row r="31" spans="1:4" ht="14.25" x14ac:dyDescent="0.2">
      <c r="A31" s="131"/>
      <c r="B31" s="43" t="s">
        <v>686</v>
      </c>
      <c r="C31" s="44">
        <v>1</v>
      </c>
      <c r="D31" s="46" t="s">
        <v>1363</v>
      </c>
    </row>
    <row r="32" spans="1:4" ht="14.25" x14ac:dyDescent="0.2">
      <c r="A32" s="131"/>
      <c r="B32" s="43" t="s">
        <v>717</v>
      </c>
      <c r="C32" s="47"/>
      <c r="D32" s="45"/>
    </row>
    <row r="33" spans="1:4" ht="14.25" x14ac:dyDescent="0.2">
      <c r="A33" s="131"/>
      <c r="B33" s="43" t="s">
        <v>793</v>
      </c>
      <c r="C33" s="44">
        <v>1</v>
      </c>
      <c r="D33" s="45"/>
    </row>
    <row r="34" spans="1:4" ht="14.25" x14ac:dyDescent="0.2">
      <c r="A34" s="132"/>
      <c r="B34" s="43" t="s">
        <v>1382</v>
      </c>
      <c r="C34" s="44">
        <v>0</v>
      </c>
      <c r="D34" s="45"/>
    </row>
    <row r="35" spans="1:4" ht="14.25" x14ac:dyDescent="0.2">
      <c r="A35" s="133" t="s">
        <v>910</v>
      </c>
      <c r="B35" s="39" t="s">
        <v>1361</v>
      </c>
      <c r="C35" s="40">
        <v>0</v>
      </c>
      <c r="D35" s="41"/>
    </row>
    <row r="36" spans="1:4" ht="14.25" x14ac:dyDescent="0.2">
      <c r="A36" s="131"/>
      <c r="B36" s="39" t="s">
        <v>1043</v>
      </c>
      <c r="C36" s="40">
        <v>1</v>
      </c>
      <c r="D36" s="51" t="s">
        <v>1363</v>
      </c>
    </row>
    <row r="37" spans="1:4" ht="14.25" x14ac:dyDescent="0.2">
      <c r="A37" s="131"/>
      <c r="B37" s="39" t="s">
        <v>1058</v>
      </c>
      <c r="C37" s="40">
        <v>1</v>
      </c>
      <c r="D37" s="51" t="s">
        <v>1363</v>
      </c>
    </row>
    <row r="38" spans="1:4" ht="14.25" x14ac:dyDescent="0.2">
      <c r="A38" s="131"/>
      <c r="B38" s="39" t="s">
        <v>1068</v>
      </c>
      <c r="C38" s="40">
        <v>1</v>
      </c>
      <c r="D38" s="51" t="s">
        <v>1363</v>
      </c>
    </row>
    <row r="39" spans="1:4" ht="14.25" x14ac:dyDescent="0.2">
      <c r="A39" s="131"/>
      <c r="B39" s="39" t="s">
        <v>1103</v>
      </c>
      <c r="C39" s="40" t="s">
        <v>1242</v>
      </c>
      <c r="D39" s="51" t="s">
        <v>1363</v>
      </c>
    </row>
    <row r="40" spans="1:4" ht="14.25" x14ac:dyDescent="0.2">
      <c r="A40" s="131"/>
      <c r="B40" s="39" t="s">
        <v>1104</v>
      </c>
      <c r="C40" s="40">
        <v>1</v>
      </c>
      <c r="D40" s="51" t="s">
        <v>1363</v>
      </c>
    </row>
    <row r="41" spans="1:4" ht="14.25" x14ac:dyDescent="0.2">
      <c r="A41" s="131"/>
      <c r="B41" s="39" t="s">
        <v>1085</v>
      </c>
      <c r="C41" s="40" t="s">
        <v>1242</v>
      </c>
      <c r="D41" s="51" t="s">
        <v>1363</v>
      </c>
    </row>
    <row r="42" spans="1:4" ht="14.25" x14ac:dyDescent="0.2">
      <c r="A42" s="131"/>
      <c r="B42" s="39" t="s">
        <v>1105</v>
      </c>
      <c r="C42" s="40">
        <v>1</v>
      </c>
      <c r="D42" s="41"/>
    </row>
    <row r="43" spans="1:4" ht="14.25" x14ac:dyDescent="0.2">
      <c r="A43" s="131"/>
      <c r="B43" s="39" t="s">
        <v>956</v>
      </c>
      <c r="C43" s="52"/>
      <c r="D43" s="41"/>
    </row>
    <row r="44" spans="1:4" ht="14.25" x14ac:dyDescent="0.2">
      <c r="A44" s="131"/>
      <c r="B44" s="39" t="s">
        <v>912</v>
      </c>
      <c r="C44" s="40">
        <v>0</v>
      </c>
      <c r="D44" s="41"/>
    </row>
    <row r="45" spans="1:4" ht="14.25" x14ac:dyDescent="0.2">
      <c r="A45" s="131"/>
      <c r="B45" s="39" t="s">
        <v>935</v>
      </c>
      <c r="C45" s="52"/>
      <c r="D45" s="41"/>
    </row>
    <row r="46" spans="1:4" ht="14.25" x14ac:dyDescent="0.2">
      <c r="A46" s="131"/>
      <c r="B46" s="39" t="s">
        <v>949</v>
      </c>
      <c r="C46" s="52"/>
      <c r="D46" s="41"/>
    </row>
    <row r="47" spans="1:4" ht="14.25" x14ac:dyDescent="0.2">
      <c r="A47" s="131"/>
      <c r="B47" s="39" t="s">
        <v>966</v>
      </c>
      <c r="C47" s="52"/>
      <c r="D47" s="41"/>
    </row>
    <row r="48" spans="1:4" ht="14.25" x14ac:dyDescent="0.2">
      <c r="A48" s="131"/>
      <c r="B48" s="39" t="s">
        <v>978</v>
      </c>
      <c r="C48" s="52"/>
      <c r="D48" s="41"/>
    </row>
    <row r="49" spans="1:4" ht="14.25" x14ac:dyDescent="0.2">
      <c r="A49" s="131"/>
      <c r="B49" s="39" t="s">
        <v>995</v>
      </c>
      <c r="C49" s="52"/>
      <c r="D49" s="51" t="s">
        <v>1363</v>
      </c>
    </row>
    <row r="50" spans="1:4" ht="14.25" x14ac:dyDescent="0.2">
      <c r="A50" s="131"/>
      <c r="B50" s="39" t="s">
        <v>1010</v>
      </c>
      <c r="C50" s="40">
        <v>1</v>
      </c>
      <c r="D50" s="41"/>
    </row>
    <row r="51" spans="1:4" ht="14.25" x14ac:dyDescent="0.2">
      <c r="A51" s="131"/>
      <c r="B51" s="39" t="s">
        <v>1108</v>
      </c>
      <c r="C51" s="52"/>
      <c r="D51" s="41"/>
    </row>
    <row r="52" spans="1:4" ht="14.25" x14ac:dyDescent="0.2">
      <c r="A52" s="131"/>
      <c r="B52" s="39" t="s">
        <v>1109</v>
      </c>
      <c r="C52" s="52"/>
      <c r="D52" s="41"/>
    </row>
    <row r="53" spans="1:4" ht="14.25" x14ac:dyDescent="0.2">
      <c r="A53" s="131"/>
      <c r="B53" s="39" t="s">
        <v>1110</v>
      </c>
      <c r="C53" s="52"/>
      <c r="D53" s="51" t="s">
        <v>1363</v>
      </c>
    </row>
    <row r="54" spans="1:4" ht="14.25" x14ac:dyDescent="0.2">
      <c r="A54" s="131"/>
      <c r="B54" s="39" t="s">
        <v>1111</v>
      </c>
      <c r="C54" s="40">
        <v>1</v>
      </c>
      <c r="D54" s="51" t="s">
        <v>1363</v>
      </c>
    </row>
    <row r="55" spans="1:4" ht="14.25" x14ac:dyDescent="0.2">
      <c r="A55" s="131"/>
      <c r="B55" s="39" t="s">
        <v>1112</v>
      </c>
      <c r="C55" s="40" t="s">
        <v>1242</v>
      </c>
      <c r="D55" s="51" t="s">
        <v>1363</v>
      </c>
    </row>
    <row r="56" spans="1:4" ht="14.25" x14ac:dyDescent="0.2">
      <c r="A56" s="132"/>
      <c r="B56" s="39" t="s">
        <v>1113</v>
      </c>
      <c r="C56" s="40" t="s">
        <v>1242</v>
      </c>
      <c r="D56" s="41"/>
    </row>
    <row r="57" spans="1:4" ht="14.25" x14ac:dyDescent="0.2">
      <c r="A57" s="130" t="s">
        <v>1116</v>
      </c>
      <c r="B57" s="43" t="s">
        <v>1361</v>
      </c>
      <c r="C57" s="44">
        <v>0</v>
      </c>
      <c r="D57" s="46" t="s">
        <v>1363</v>
      </c>
    </row>
    <row r="58" spans="1:4" ht="14.25" x14ac:dyDescent="0.2">
      <c r="A58" s="131"/>
      <c r="B58" s="43" t="s">
        <v>1117</v>
      </c>
      <c r="C58" s="44">
        <v>0</v>
      </c>
      <c r="D58" s="45"/>
    </row>
    <row r="59" spans="1:4" ht="14.25" x14ac:dyDescent="0.2">
      <c r="A59" s="131"/>
      <c r="B59" s="43" t="s">
        <v>1118</v>
      </c>
      <c r="C59" s="47"/>
      <c r="D59" s="45"/>
    </row>
    <row r="60" spans="1:4" ht="14.25" x14ac:dyDescent="0.2">
      <c r="A60" s="131"/>
      <c r="B60" s="43" t="s">
        <v>1120</v>
      </c>
      <c r="C60" s="44">
        <v>1</v>
      </c>
      <c r="D60" s="46" t="s">
        <v>1363</v>
      </c>
    </row>
    <row r="61" spans="1:4" ht="14.25" x14ac:dyDescent="0.2">
      <c r="A61" s="131"/>
      <c r="B61" s="43" t="s">
        <v>1121</v>
      </c>
      <c r="C61" s="44">
        <v>1</v>
      </c>
      <c r="D61" s="46" t="s">
        <v>1363</v>
      </c>
    </row>
    <row r="62" spans="1:4" ht="14.25" x14ac:dyDescent="0.2">
      <c r="A62" s="131"/>
      <c r="B62" s="43" t="s">
        <v>1123</v>
      </c>
      <c r="C62" s="47"/>
      <c r="D62" s="45"/>
    </row>
    <row r="63" spans="1:4" ht="14.25" x14ac:dyDescent="0.2">
      <c r="A63" s="132"/>
      <c r="B63" s="43" t="s">
        <v>1124</v>
      </c>
      <c r="C63" s="44">
        <v>1</v>
      </c>
      <c r="D63" s="45"/>
    </row>
    <row r="64" spans="1:4" ht="14.25" x14ac:dyDescent="0.2">
      <c r="A64" s="133" t="s">
        <v>1125</v>
      </c>
      <c r="B64" s="39" t="s">
        <v>1361</v>
      </c>
      <c r="C64" s="40">
        <v>0</v>
      </c>
      <c r="D64" s="41"/>
    </row>
    <row r="65" spans="1:4" ht="14.25" x14ac:dyDescent="0.2">
      <c r="A65" s="131"/>
      <c r="B65" s="39" t="s">
        <v>1126</v>
      </c>
      <c r="C65" s="52"/>
      <c r="D65" s="51" t="s">
        <v>1363</v>
      </c>
    </row>
    <row r="66" spans="1:4" ht="14.25" x14ac:dyDescent="0.2">
      <c r="A66" s="131"/>
      <c r="B66" s="39" t="s">
        <v>1127</v>
      </c>
      <c r="C66" s="52"/>
      <c r="D66" s="51" t="s">
        <v>1363</v>
      </c>
    </row>
    <row r="67" spans="1:4" ht="14.25" x14ac:dyDescent="0.2">
      <c r="A67" s="131"/>
      <c r="B67" s="39" t="s">
        <v>1128</v>
      </c>
      <c r="C67" s="52"/>
      <c r="D67" s="51" t="s">
        <v>1363</v>
      </c>
    </row>
    <row r="68" spans="1:4" ht="14.25" x14ac:dyDescent="0.2">
      <c r="A68" s="131"/>
      <c r="B68" s="39" t="s">
        <v>1129</v>
      </c>
      <c r="C68" s="52"/>
      <c r="D68" s="51" t="s">
        <v>1363</v>
      </c>
    </row>
    <row r="69" spans="1:4" ht="14.25" x14ac:dyDescent="0.2">
      <c r="A69" s="131"/>
      <c r="B69" s="39" t="s">
        <v>1130</v>
      </c>
      <c r="C69" s="40">
        <v>1</v>
      </c>
      <c r="D69" s="51" t="s">
        <v>1363</v>
      </c>
    </row>
    <row r="70" spans="1:4" ht="14.25" x14ac:dyDescent="0.2">
      <c r="A70" s="131"/>
      <c r="B70" s="39" t="s">
        <v>1131</v>
      </c>
      <c r="C70" s="40">
        <v>1</v>
      </c>
      <c r="D70" s="55"/>
    </row>
    <row r="71" spans="1:4" ht="14.25" x14ac:dyDescent="0.2">
      <c r="A71" s="131"/>
      <c r="B71" s="39" t="s">
        <v>1132</v>
      </c>
      <c r="C71" s="40">
        <v>1</v>
      </c>
      <c r="D71" s="55"/>
    </row>
    <row r="72" spans="1:4" ht="14.25" x14ac:dyDescent="0.2">
      <c r="A72" s="131"/>
      <c r="B72" s="39" t="s">
        <v>1133</v>
      </c>
      <c r="C72" s="40">
        <v>1</v>
      </c>
      <c r="D72" s="41"/>
    </row>
    <row r="73" spans="1:4" ht="14.25" x14ac:dyDescent="0.2">
      <c r="A73" s="131"/>
      <c r="B73" s="39" t="s">
        <v>1134</v>
      </c>
      <c r="C73" s="40">
        <v>1</v>
      </c>
      <c r="D73" s="41"/>
    </row>
    <row r="74" spans="1:4" ht="14.25" x14ac:dyDescent="0.2">
      <c r="A74" s="131"/>
      <c r="B74" s="39" t="s">
        <v>1135</v>
      </c>
      <c r="C74" s="52"/>
      <c r="D74" s="41"/>
    </row>
    <row r="75" spans="1:4" ht="14.25" x14ac:dyDescent="0.2">
      <c r="A75" s="131"/>
      <c r="B75" s="39" t="s">
        <v>1136</v>
      </c>
      <c r="C75" s="52"/>
      <c r="D75" s="51" t="s">
        <v>1363</v>
      </c>
    </row>
    <row r="76" spans="1:4" ht="14.25" x14ac:dyDescent="0.2">
      <c r="A76" s="131"/>
      <c r="B76" s="39" t="s">
        <v>1137</v>
      </c>
      <c r="C76" s="52"/>
      <c r="D76" s="51" t="s">
        <v>1363</v>
      </c>
    </row>
    <row r="77" spans="1:4" ht="14.25" x14ac:dyDescent="0.2">
      <c r="A77" s="131"/>
      <c r="B77" s="39" t="s">
        <v>1138</v>
      </c>
      <c r="C77" s="52"/>
      <c r="D77" s="41"/>
    </row>
    <row r="78" spans="1:4" ht="14.25" x14ac:dyDescent="0.2">
      <c r="A78" s="131"/>
      <c r="B78" s="39" t="s">
        <v>1139</v>
      </c>
      <c r="C78" s="52"/>
      <c r="D78" s="41"/>
    </row>
    <row r="79" spans="1:4" x14ac:dyDescent="0.25">
      <c r="A79" s="131"/>
      <c r="B79" s="39" t="s">
        <v>1140</v>
      </c>
      <c r="C79" s="57"/>
      <c r="D79" s="57"/>
    </row>
    <row r="80" spans="1:4" x14ac:dyDescent="0.25">
      <c r="A80" s="131"/>
      <c r="B80" s="39" t="s">
        <v>1141</v>
      </c>
      <c r="C80" s="57"/>
      <c r="D80" s="57"/>
    </row>
    <row r="81" spans="1:4" ht="14.25" x14ac:dyDescent="0.2">
      <c r="A81" s="131"/>
      <c r="B81" s="39" t="s">
        <v>1420</v>
      </c>
      <c r="C81" s="52"/>
      <c r="D81" s="41"/>
    </row>
    <row r="82" spans="1:4" ht="14.25" x14ac:dyDescent="0.2">
      <c r="A82" s="131"/>
      <c r="B82" s="39" t="s">
        <v>1422</v>
      </c>
      <c r="C82" s="40">
        <v>0</v>
      </c>
      <c r="D82" s="41"/>
    </row>
    <row r="83" spans="1:4" ht="14.25" x14ac:dyDescent="0.2">
      <c r="A83" s="132"/>
      <c r="B83" s="39" t="s">
        <v>1143</v>
      </c>
      <c r="C83" s="52"/>
      <c r="D83" s="51" t="s">
        <v>1363</v>
      </c>
    </row>
    <row r="84" spans="1:4" ht="14.25" x14ac:dyDescent="0.2">
      <c r="A84" s="130" t="s">
        <v>1145</v>
      </c>
      <c r="B84" s="43" t="s">
        <v>1361</v>
      </c>
      <c r="C84" s="44">
        <v>0</v>
      </c>
      <c r="D84" s="58"/>
    </row>
    <row r="85" spans="1:4" ht="14.25" x14ac:dyDescent="0.2">
      <c r="A85" s="131"/>
      <c r="B85" s="43" t="s">
        <v>1146</v>
      </c>
      <c r="C85" s="44">
        <v>1</v>
      </c>
      <c r="D85" s="46" t="s">
        <v>1363</v>
      </c>
    </row>
    <row r="86" spans="1:4" ht="14.25" x14ac:dyDescent="0.2">
      <c r="A86" s="131"/>
      <c r="B86" s="43" t="s">
        <v>1148</v>
      </c>
      <c r="C86" s="44">
        <v>0</v>
      </c>
      <c r="D86" s="45"/>
    </row>
    <row r="87" spans="1:4" ht="14.25" x14ac:dyDescent="0.2">
      <c r="A87" s="131"/>
      <c r="B87" s="43" t="s">
        <v>1149</v>
      </c>
      <c r="C87" s="44">
        <v>1</v>
      </c>
      <c r="D87" s="45"/>
    </row>
    <row r="88" spans="1:4" ht="14.25" x14ac:dyDescent="0.2">
      <c r="A88" s="131"/>
      <c r="B88" s="43" t="s">
        <v>1151</v>
      </c>
      <c r="C88" s="44">
        <v>1</v>
      </c>
      <c r="D88" s="45"/>
    </row>
    <row r="89" spans="1:4" ht="14.25" x14ac:dyDescent="0.2">
      <c r="A89" s="131"/>
      <c r="B89" s="43" t="s">
        <v>1152</v>
      </c>
      <c r="C89" s="47"/>
      <c r="D89" s="45"/>
    </row>
    <row r="90" spans="1:4" ht="14.25" x14ac:dyDescent="0.2">
      <c r="A90" s="131"/>
      <c r="B90" s="43" t="s">
        <v>1154</v>
      </c>
      <c r="C90" s="47"/>
      <c r="D90" s="45"/>
    </row>
    <row r="91" spans="1:4" ht="14.25" x14ac:dyDescent="0.2">
      <c r="A91" s="131"/>
      <c r="B91" s="43" t="s">
        <v>1155</v>
      </c>
      <c r="C91" s="47"/>
      <c r="D91" s="45"/>
    </row>
    <row r="92" spans="1:4" ht="14.25" x14ac:dyDescent="0.2">
      <c r="A92" s="131"/>
      <c r="B92" s="43" t="s">
        <v>1157</v>
      </c>
      <c r="C92" s="47"/>
      <c r="D92" s="45"/>
    </row>
    <row r="93" spans="1:4" ht="14.25" x14ac:dyDescent="0.2">
      <c r="A93" s="131"/>
      <c r="B93" s="43" t="s">
        <v>1158</v>
      </c>
      <c r="C93" s="47"/>
      <c r="D93" s="45"/>
    </row>
    <row r="94" spans="1:4" ht="14.25" x14ac:dyDescent="0.2">
      <c r="A94" s="131"/>
      <c r="B94" s="43" t="s">
        <v>1159</v>
      </c>
      <c r="C94" s="47"/>
      <c r="D94" s="45"/>
    </row>
    <row r="95" spans="1:4" ht="14.25" x14ac:dyDescent="0.2">
      <c r="A95" s="131"/>
      <c r="B95" s="43" t="s">
        <v>1161</v>
      </c>
      <c r="C95" s="47"/>
      <c r="D95" s="45"/>
    </row>
    <row r="96" spans="1:4" ht="14.25" x14ac:dyDescent="0.2">
      <c r="A96" s="131"/>
      <c r="B96" s="43" t="s">
        <v>1162</v>
      </c>
      <c r="C96" s="47"/>
      <c r="D96" s="45"/>
    </row>
    <row r="97" spans="1:4" ht="14.25" x14ac:dyDescent="0.2">
      <c r="A97" s="131"/>
      <c r="B97" s="43" t="s">
        <v>1163</v>
      </c>
      <c r="C97" s="44">
        <v>1</v>
      </c>
      <c r="D97" s="46" t="s">
        <v>1363</v>
      </c>
    </row>
    <row r="98" spans="1:4" ht="14.25" x14ac:dyDescent="0.2">
      <c r="A98" s="131"/>
      <c r="B98" s="43" t="s">
        <v>1164</v>
      </c>
      <c r="C98" s="44">
        <v>1</v>
      </c>
      <c r="D98" s="46" t="s">
        <v>1363</v>
      </c>
    </row>
    <row r="99" spans="1:4" ht="14.25" x14ac:dyDescent="0.2">
      <c r="A99" s="131"/>
      <c r="B99" s="43" t="s">
        <v>1165</v>
      </c>
      <c r="C99" s="44">
        <v>1</v>
      </c>
      <c r="D99" s="46" t="s">
        <v>1363</v>
      </c>
    </row>
    <row r="100" spans="1:4" ht="14.25" x14ac:dyDescent="0.2">
      <c r="A100" s="131"/>
      <c r="B100" s="43" t="s">
        <v>1166</v>
      </c>
      <c r="C100" s="44">
        <v>1</v>
      </c>
      <c r="D100" s="46" t="s">
        <v>1363</v>
      </c>
    </row>
    <row r="101" spans="1:4" ht="14.25" x14ac:dyDescent="0.2">
      <c r="A101" s="131"/>
      <c r="B101" s="43" t="s">
        <v>1167</v>
      </c>
      <c r="C101" s="47"/>
      <c r="D101" s="45"/>
    </row>
    <row r="102" spans="1:4" ht="14.25" x14ac:dyDescent="0.2">
      <c r="A102" s="132"/>
      <c r="B102" s="43" t="s">
        <v>1168</v>
      </c>
      <c r="C102" s="47"/>
      <c r="D102" s="45"/>
    </row>
    <row r="103" spans="1:4" ht="14.25" x14ac:dyDescent="0.2">
      <c r="A103" s="133" t="s">
        <v>1432</v>
      </c>
      <c r="B103" s="39" t="s">
        <v>1361</v>
      </c>
      <c r="C103" s="40">
        <v>0</v>
      </c>
      <c r="D103" s="41"/>
    </row>
    <row r="104" spans="1:4" ht="14.25" x14ac:dyDescent="0.2">
      <c r="A104" s="131"/>
      <c r="B104" s="39" t="s">
        <v>1172</v>
      </c>
      <c r="C104" s="52"/>
      <c r="D104" s="41"/>
    </row>
    <row r="105" spans="1:4" ht="14.25" x14ac:dyDescent="0.2">
      <c r="A105" s="131"/>
      <c r="B105" s="39" t="s">
        <v>1175</v>
      </c>
      <c r="C105" s="40">
        <v>1</v>
      </c>
      <c r="D105" s="41"/>
    </row>
    <row r="106" spans="1:4" ht="14.25" x14ac:dyDescent="0.2">
      <c r="A106" s="131"/>
      <c r="B106" s="39" t="s">
        <v>1176</v>
      </c>
      <c r="C106" s="52"/>
      <c r="D106" s="41"/>
    </row>
    <row r="107" spans="1:4" ht="14.25" x14ac:dyDescent="0.2">
      <c r="A107" s="131"/>
      <c r="B107" s="39" t="s">
        <v>1178</v>
      </c>
      <c r="C107" s="40">
        <v>1</v>
      </c>
      <c r="D107" s="51" t="s">
        <v>1363</v>
      </c>
    </row>
    <row r="108" spans="1:4" ht="14.25" x14ac:dyDescent="0.2">
      <c r="A108" s="131"/>
      <c r="B108" s="39" t="s">
        <v>1367</v>
      </c>
      <c r="C108" s="40">
        <v>1</v>
      </c>
      <c r="D108" s="51" t="s">
        <v>1363</v>
      </c>
    </row>
    <row r="109" spans="1:4" ht="14.25" x14ac:dyDescent="0.2">
      <c r="A109" s="131"/>
      <c r="B109" s="39" t="s">
        <v>1433</v>
      </c>
      <c r="C109" s="52"/>
      <c r="D109" s="41"/>
    </row>
    <row r="110" spans="1:4" ht="14.25" x14ac:dyDescent="0.2">
      <c r="A110" s="132"/>
      <c r="B110" s="39" t="s">
        <v>1368</v>
      </c>
      <c r="C110" s="40">
        <v>1</v>
      </c>
      <c r="D110" s="51" t="s">
        <v>1363</v>
      </c>
    </row>
    <row r="111" spans="1:4" ht="14.25" x14ac:dyDescent="0.2">
      <c r="A111" s="130" t="s">
        <v>1182</v>
      </c>
      <c r="B111" s="43" t="s">
        <v>1361</v>
      </c>
      <c r="C111" s="44">
        <v>0</v>
      </c>
      <c r="D111" s="45"/>
    </row>
    <row r="112" spans="1:4" ht="14.25" x14ac:dyDescent="0.2">
      <c r="A112" s="131"/>
      <c r="B112" s="43" t="s">
        <v>1183</v>
      </c>
      <c r="C112" s="44">
        <v>1</v>
      </c>
      <c r="D112" s="46" t="s">
        <v>1363</v>
      </c>
    </row>
    <row r="113" spans="1:4" ht="14.25" x14ac:dyDescent="0.2">
      <c r="A113" s="131"/>
      <c r="B113" s="43" t="s">
        <v>1184</v>
      </c>
      <c r="C113" s="47"/>
      <c r="D113" s="45"/>
    </row>
    <row r="114" spans="1:4" ht="14.25" x14ac:dyDescent="0.2">
      <c r="A114" s="132"/>
      <c r="B114" s="43" t="s">
        <v>1186</v>
      </c>
      <c r="C114" s="44">
        <v>0</v>
      </c>
      <c r="D114" s="46" t="s">
        <v>1363</v>
      </c>
    </row>
    <row r="115" spans="1:4" ht="14.25" x14ac:dyDescent="0.2">
      <c r="A115" s="133" t="s">
        <v>1373</v>
      </c>
      <c r="B115" s="39" t="s">
        <v>1361</v>
      </c>
      <c r="C115" s="40">
        <v>0</v>
      </c>
      <c r="D115" s="55"/>
    </row>
    <row r="116" spans="1:4" ht="14.25" x14ac:dyDescent="0.2">
      <c r="A116" s="131"/>
      <c r="B116" s="39" t="s">
        <v>1442</v>
      </c>
      <c r="C116" s="52"/>
      <c r="D116" s="51" t="s">
        <v>1363</v>
      </c>
    </row>
    <row r="117" spans="1:4" ht="14.25" x14ac:dyDescent="0.2">
      <c r="A117" s="131"/>
      <c r="B117" s="39" t="s">
        <v>1444</v>
      </c>
      <c r="C117" s="52"/>
      <c r="D117" s="51" t="s">
        <v>1363</v>
      </c>
    </row>
    <row r="118" spans="1:4" ht="14.25" x14ac:dyDescent="0.2">
      <c r="A118" s="131"/>
      <c r="B118" s="39" t="s">
        <v>1445</v>
      </c>
      <c r="C118" s="52"/>
      <c r="D118" s="51" t="s">
        <v>1363</v>
      </c>
    </row>
    <row r="119" spans="1:4" ht="14.25" x14ac:dyDescent="0.2">
      <c r="A119" s="131"/>
      <c r="B119" s="39" t="s">
        <v>1446</v>
      </c>
      <c r="C119" s="52"/>
      <c r="D119" s="51" t="s">
        <v>1363</v>
      </c>
    </row>
    <row r="120" spans="1:4" ht="14.25" x14ac:dyDescent="0.2">
      <c r="A120" s="131"/>
      <c r="B120" s="39" t="s">
        <v>1447</v>
      </c>
      <c r="C120" s="52"/>
      <c r="D120" s="51" t="s">
        <v>1363</v>
      </c>
    </row>
    <row r="121" spans="1:4" ht="14.25" x14ac:dyDescent="0.2">
      <c r="A121" s="131"/>
      <c r="B121" s="39" t="s">
        <v>1449</v>
      </c>
      <c r="C121" s="52"/>
      <c r="D121" s="41"/>
    </row>
    <row r="122" spans="1:4" ht="14.25" x14ac:dyDescent="0.2">
      <c r="A122" s="131"/>
      <c r="B122" s="39" t="s">
        <v>1450</v>
      </c>
      <c r="C122" s="52"/>
      <c r="D122" s="41"/>
    </row>
    <row r="123" spans="1:4" ht="14.25" x14ac:dyDescent="0.2">
      <c r="A123" s="131"/>
      <c r="B123" s="39" t="s">
        <v>1451</v>
      </c>
      <c r="C123" s="52"/>
      <c r="D123" s="41"/>
    </row>
    <row r="124" spans="1:4" ht="14.25" x14ac:dyDescent="0.2">
      <c r="A124" s="132"/>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60" x14ac:dyDescent="0.2">
      <c r="A132" s="64" t="s">
        <v>1460</v>
      </c>
    </row>
    <row r="133" spans="1:1" ht="48" x14ac:dyDescent="0.2">
      <c r="A133" s="63" t="s">
        <v>1461</v>
      </c>
    </row>
    <row r="134" spans="1:1" ht="36" x14ac:dyDescent="0.2">
      <c r="A134" s="64" t="s">
        <v>1463</v>
      </c>
    </row>
    <row r="135" spans="1:1" ht="48"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65"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65" si="6">+IF(AH2="SI",1,0)</f>
        <v>0</v>
      </c>
    </row>
    <row r="3" spans="1:39" ht="372"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312"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48"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72"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48"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48"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72"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84"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56"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68"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108"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108"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16"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ref="W66:W129" si="8">IF(U66&lt;&gt;"",U66,V66)</f>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ref="AM66:AM129" si="9">+IF(AH66="SI",1,0)</f>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8"/>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9"/>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8"/>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9"/>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8"/>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9"/>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8"/>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9"/>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8"/>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9"/>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8"/>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9"/>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8"/>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9"/>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8"/>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9"/>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8"/>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9"/>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8"/>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9"/>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8"/>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9"/>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8"/>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9"/>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8"/>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9"/>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8"/>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9"/>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8"/>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9"/>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8"/>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9"/>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8"/>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9"/>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8"/>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9"/>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8"/>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9"/>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8"/>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9"/>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8"/>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9"/>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8"/>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9"/>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8"/>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9"/>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8"/>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9"/>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8"/>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9"/>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8"/>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9"/>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8"/>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9"/>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8"/>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9"/>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8"/>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9"/>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8"/>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9"/>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8"/>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9"/>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8"/>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9"/>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8"/>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9"/>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8"/>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9"/>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8"/>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9"/>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8"/>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9"/>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8"/>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9"/>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8"/>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9"/>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8"/>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9"/>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8"/>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9"/>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8"/>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9"/>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8"/>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9"/>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8"/>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9"/>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8"/>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9"/>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8"/>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9"/>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8"/>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9"/>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8"/>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9"/>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8"/>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9"/>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8"/>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9"/>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8"/>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10">IF(AI116&lt;&gt;"",AI116,AJ116)</f>
        <v/>
      </c>
      <c r="AL116" s="60">
        <v>1</v>
      </c>
      <c r="AM116" s="60">
        <f t="shared" si="9"/>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8"/>
        <v/>
      </c>
      <c r="X117" s="56" t="s">
        <v>434</v>
      </c>
      <c r="Y117" s="56" t="s">
        <v>55</v>
      </c>
      <c r="Z117" s="56" t="str">
        <f>VLOOKUP(G117,'Sheet 1 (2)'!$H$4:$S$536,12,FALSE)</f>
        <v/>
      </c>
      <c r="AA117" s="56" t="str">
        <f t="shared" si="3"/>
        <v/>
      </c>
      <c r="AB117" s="56" t="s">
        <v>55</v>
      </c>
      <c r="AC117" s="56" t="str">
        <f>VLOOKUP(G117,'Sheet 1 (2)'!$H$4:$AF$536,25,FALSE)</f>
        <v/>
      </c>
      <c r="AD117" s="56" t="s">
        <v>87</v>
      </c>
      <c r="AE117" s="56" t="str">
        <f>IF(AB117&lt;&gt;"",AB117,AC117)</f>
        <v/>
      </c>
      <c r="AF117" s="56" t="s">
        <v>55</v>
      </c>
      <c r="AG117" s="56" t="str">
        <f>VLOOKUP(G117,'Sheet 1 (2)'!$H$4:$AG$536,26,FALSE)</f>
        <v/>
      </c>
      <c r="AH117" s="56" t="s">
        <v>82</v>
      </c>
      <c r="AI117" s="56" t="s">
        <v>55</v>
      </c>
      <c r="AJ117" s="56" t="str">
        <f>VLOOKUP(G117,'Sheet 1 (2)'!$H$4:$AH$536,27,FALSE)</f>
        <v/>
      </c>
      <c r="AK117" s="56" t="str">
        <f t="shared" si="10"/>
        <v/>
      </c>
      <c r="AL117" s="60">
        <v>1</v>
      </c>
      <c r="AM117" s="60">
        <f t="shared" si="9"/>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8"/>
        <v/>
      </c>
      <c r="X118" s="56" t="s">
        <v>439</v>
      </c>
      <c r="Y118" s="56" t="s">
        <v>55</v>
      </c>
      <c r="Z118" s="56" t="str">
        <f>VLOOKUP(G118,'Sheet 1 (2)'!$H$4:$S$536,12,FALSE)</f>
        <v/>
      </c>
      <c r="AA118" s="56" t="str">
        <f t="shared" si="3"/>
        <v/>
      </c>
      <c r="AB118" s="56" t="s">
        <v>55</v>
      </c>
      <c r="AC118" s="56" t="str">
        <f>VLOOKUP(G118,'Sheet 1 (2)'!$H$4:$AF$536,25,FALSE)</f>
        <v/>
      </c>
      <c r="AD118" s="56" t="s">
        <v>176</v>
      </c>
      <c r="AE118" s="56" t="str">
        <f>IF(AB118&lt;&gt;"",AB118,AC118)</f>
        <v/>
      </c>
      <c r="AF118" s="56" t="s">
        <v>55</v>
      </c>
      <c r="AG118" s="56" t="str">
        <f>VLOOKUP(G118,'Sheet 1 (2)'!$H$4:$AG$536,26,FALSE)</f>
        <v/>
      </c>
      <c r="AH118" s="56" t="s">
        <v>82</v>
      </c>
      <c r="AI118" s="56" t="s">
        <v>55</v>
      </c>
      <c r="AJ118" s="56" t="str">
        <f>VLOOKUP(G118,'Sheet 1 (2)'!$H$4:$AH$536,27,FALSE)</f>
        <v/>
      </c>
      <c r="AK118" s="56" t="str">
        <f t="shared" si="10"/>
        <v/>
      </c>
      <c r="AL118" s="60">
        <v>1</v>
      </c>
      <c r="AM118" s="60">
        <f t="shared" si="9"/>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8"/>
        <v/>
      </c>
      <c r="X119" s="56" t="s">
        <v>442</v>
      </c>
      <c r="Y119" s="56" t="s">
        <v>55</v>
      </c>
      <c r="Z119" s="56" t="str">
        <f>VLOOKUP(G119,'Sheet 1 (2)'!$H$4:$S$536,12,FALSE)</f>
        <v/>
      </c>
      <c r="AA119" s="56" t="s">
        <v>442</v>
      </c>
      <c r="AB119" s="56" t="s">
        <v>55</v>
      </c>
      <c r="AC119" s="56" t="str">
        <f>VLOOKUP(G119,'Sheet 1 (2)'!$H$4:$AF$536,25,FALSE)</f>
        <v/>
      </c>
      <c r="AD119" s="56" t="s">
        <v>411</v>
      </c>
      <c r="AE119" s="56" t="str">
        <f>IF(AB119&lt;&gt;"",AB119,AC119)</f>
        <v/>
      </c>
      <c r="AF119" s="56" t="s">
        <v>55</v>
      </c>
      <c r="AG119" s="56" t="str">
        <f>VLOOKUP(G119,'Sheet 1 (2)'!$H$4:$AG$536,26,FALSE)</f>
        <v/>
      </c>
      <c r="AH119" s="56" t="s">
        <v>82</v>
      </c>
      <c r="AI119" s="56" t="s">
        <v>55</v>
      </c>
      <c r="AJ119" s="56" t="str">
        <f>VLOOKUP(G119,'Sheet 1 (2)'!$H$4:$AH$536,27,FALSE)</f>
        <v/>
      </c>
      <c r="AK119" s="56" t="str">
        <f t="shared" si="10"/>
        <v/>
      </c>
      <c r="AL119" s="60">
        <v>1</v>
      </c>
      <c r="AM119" s="60">
        <f t="shared" si="9"/>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1">IF(L120&lt;&gt;"",L120,M120)</f>
        <v/>
      </c>
      <c r="O120" s="56"/>
      <c r="P120" s="56" t="s">
        <v>264</v>
      </c>
      <c r="Q120" s="56" t="s">
        <v>55</v>
      </c>
      <c r="R120" s="56" t="str">
        <f>VLOOKUP(G120,'Sheet 1 (2)'!$H$4:$O$536,8,FALSE)</f>
        <v/>
      </c>
      <c r="S120" s="56" t="str">
        <f t="shared" ref="S120:S183" si="12">IF(Q120&lt;&gt;"",Q120,R120)</f>
        <v/>
      </c>
      <c r="T120" s="56" t="s">
        <v>433</v>
      </c>
      <c r="U120" s="56" t="s">
        <v>55</v>
      </c>
      <c r="V120" s="56" t="str">
        <f>VLOOKUP(G120,'Sheet 1 (2)'!$H$4:$Q$536,10,FALSE)</f>
        <v/>
      </c>
      <c r="W120" s="56" t="str">
        <f t="shared" si="8"/>
        <v/>
      </c>
      <c r="X120" s="56" t="s">
        <v>447</v>
      </c>
      <c r="Y120" s="56" t="s">
        <v>55</v>
      </c>
      <c r="Z120" s="56" t="str">
        <f>VLOOKUP(G120,'Sheet 1 (2)'!$H$4:$S$536,12,FALSE)</f>
        <v/>
      </c>
      <c r="AA120" s="56" t="str">
        <f t="shared" ref="AA120:AA169" si="13">IF(Y120&lt;&gt;"",Y120,Z120)</f>
        <v/>
      </c>
      <c r="AB120" s="56" t="s">
        <v>55</v>
      </c>
      <c r="AC120" s="56" t="str">
        <f>VLOOKUP(G120,'Sheet 1 (2)'!$H$4:$AF$536,25,FALSE)</f>
        <v/>
      </c>
      <c r="AD120" s="56" t="s">
        <v>176</v>
      </c>
      <c r="AE120" s="56" t="str">
        <f>IF(AB120&lt;&gt;"",AB120,AC120)</f>
        <v/>
      </c>
      <c r="AF120" s="56" t="s">
        <v>55</v>
      </c>
      <c r="AG120" s="56" t="str">
        <f>VLOOKUP(G120,'Sheet 1 (2)'!$H$4:$AG$536,26,FALSE)</f>
        <v/>
      </c>
      <c r="AH120" s="56" t="s">
        <v>82</v>
      </c>
      <c r="AI120" s="56" t="s">
        <v>55</v>
      </c>
      <c r="AJ120" s="56" t="str">
        <f>VLOOKUP(G120,'Sheet 1 (2)'!$H$4:$AH$536,27,FALSE)</f>
        <v/>
      </c>
      <c r="AK120" s="56" t="str">
        <f t="shared" si="10"/>
        <v/>
      </c>
      <c r="AL120" s="60">
        <v>1</v>
      </c>
      <c r="AM120" s="60">
        <f t="shared" si="9"/>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1"/>
        <v/>
      </c>
      <c r="O121" s="56"/>
      <c r="P121" s="56" t="s">
        <v>264</v>
      </c>
      <c r="Q121" s="56" t="s">
        <v>55</v>
      </c>
      <c r="R121" s="56" t="str">
        <f>VLOOKUP(G121,'Sheet 1 (2)'!$H$4:$O$536,8,FALSE)</f>
        <v/>
      </c>
      <c r="S121" s="56" t="str">
        <f t="shared" si="12"/>
        <v/>
      </c>
      <c r="T121" s="56" t="s">
        <v>433</v>
      </c>
      <c r="U121" s="56" t="s">
        <v>55</v>
      </c>
      <c r="V121" s="56" t="str">
        <f>VLOOKUP(G121,'Sheet 1 (2)'!$H$4:$Q$536,10,FALSE)</f>
        <v/>
      </c>
      <c r="W121" s="56" t="str">
        <f t="shared" si="8"/>
        <v/>
      </c>
      <c r="X121" s="56" t="s">
        <v>453</v>
      </c>
      <c r="Y121" s="56" t="s">
        <v>55</v>
      </c>
      <c r="Z121" s="56" t="str">
        <f>VLOOKUP(G121,'Sheet 1 (2)'!$H$4:$S$536,12,FALSE)</f>
        <v/>
      </c>
      <c r="AA121" s="56" t="str">
        <f t="shared" si="13"/>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10"/>
        <v/>
      </c>
      <c r="AL121" s="60">
        <v>1</v>
      </c>
      <c r="AM121" s="60">
        <f t="shared" si="9"/>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1"/>
        <v>Lo programan los establecimientos de categorías I4 e I3. Cada uno programa 1 distrito</v>
      </c>
      <c r="O122" s="56"/>
      <c r="P122" s="56" t="s">
        <v>77</v>
      </c>
      <c r="Q122" s="56" t="s">
        <v>55</v>
      </c>
      <c r="R122" s="56" t="str">
        <f>VLOOKUP(G122,'Sheet 1 (2)'!$H$4:$O$536,8,FALSE)</f>
        <v/>
      </c>
      <c r="S122" s="56" t="str">
        <f t="shared" si="12"/>
        <v/>
      </c>
      <c r="T122" s="56"/>
      <c r="U122" s="56" t="s">
        <v>55</v>
      </c>
      <c r="V122" s="56" t="str">
        <f>VLOOKUP(G122,'Sheet 1 (2)'!$H$4:$Q$536,10,FALSE)</f>
        <v/>
      </c>
      <c r="W122" s="56" t="str">
        <f t="shared" si="8"/>
        <v/>
      </c>
      <c r="X122" s="56" t="s">
        <v>78</v>
      </c>
      <c r="Y122" s="56" t="s">
        <v>55</v>
      </c>
      <c r="Z122" s="56" t="str">
        <f>VLOOKUP(G122,'Sheet 1 (2)'!$H$4:$S$536,12,FALSE)</f>
        <v/>
      </c>
      <c r="AA122" s="56" t="str">
        <f t="shared" si="13"/>
        <v/>
      </c>
      <c r="AB122" s="56" t="s">
        <v>55</v>
      </c>
      <c r="AC122" s="56" t="str">
        <f>VLOOKUP(G122,'Sheet 1 (2)'!$H$4:$AF$536,25,FALSE)</f>
        <v/>
      </c>
      <c r="AD122" s="56" t="s">
        <v>79</v>
      </c>
      <c r="AE122" s="56" t="str">
        <f t="shared" ref="AE122:AE196" si="14">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10"/>
        <v>Qué establecimiento programa para qué distrito y cuánto</v>
      </c>
      <c r="AL122" s="60">
        <v>1</v>
      </c>
      <c r="AM122" s="60">
        <f t="shared" si="9"/>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1"/>
        <v>100% de agentes comunitarios ligados a los establecimientos de salud de primer nivel más los de segundo nivel con población.</v>
      </c>
      <c r="O123" s="56"/>
      <c r="P123" s="56" t="s">
        <v>85</v>
      </c>
      <c r="Q123" s="56" t="s">
        <v>55</v>
      </c>
      <c r="R123" s="56" t="str">
        <f>VLOOKUP(G123,'Sheet 1 (2)'!$H$4:$O$536,8,FALSE)</f>
        <v/>
      </c>
      <c r="S123" s="56" t="str">
        <f t="shared" si="12"/>
        <v/>
      </c>
      <c r="T123" s="56"/>
      <c r="U123" s="56" t="s">
        <v>55</v>
      </c>
      <c r="V123" s="56" t="str">
        <f>VLOOKUP(G123,'Sheet 1 (2)'!$H$4:$Q$536,10,FALSE)</f>
        <v/>
      </c>
      <c r="W123" s="56" t="str">
        <f t="shared" si="8"/>
        <v/>
      </c>
      <c r="X123" s="56" t="s">
        <v>86</v>
      </c>
      <c r="Y123" s="56" t="s">
        <v>55</v>
      </c>
      <c r="Z123" s="56" t="str">
        <f>VLOOKUP(G123,'Sheet 1 (2)'!$H$4:$S$536,12,FALSE)</f>
        <v/>
      </c>
      <c r="AA123" s="56" t="str">
        <f t="shared" si="13"/>
        <v/>
      </c>
      <c r="AB123" s="56" t="s">
        <v>55</v>
      </c>
      <c r="AC123" s="56" t="str">
        <f>VLOOKUP(G123,'Sheet 1 (2)'!$H$4:$AF$536,25,FALSE)</f>
        <v>I1,I2,I3,I4,II1,II2,IIE</v>
      </c>
      <c r="AD123" s="56" t="s">
        <v>87</v>
      </c>
      <c r="AE123" s="56" t="str">
        <f t="shared" si="14"/>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10"/>
        <v xml:space="preserve">Base de agentes comunitarios linkeados a establecimientos de primer nivel más segundo nivel con población </v>
      </c>
      <c r="AL123" s="60">
        <v>1</v>
      </c>
      <c r="AM123" s="60">
        <f t="shared" si="9"/>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1"/>
        <v>Suma de las metas CRED y atención prenatal reenfocada</v>
      </c>
      <c r="O124" s="56"/>
      <c r="P124" s="56" t="s">
        <v>94</v>
      </c>
      <c r="Q124" s="56" t="s">
        <v>55</v>
      </c>
      <c r="R124" s="56" t="str">
        <f>VLOOKUP(G124,'Sheet 1 (2)'!$H$4:$O$536,8,FALSE)</f>
        <v/>
      </c>
      <c r="S124" s="56" t="str">
        <f t="shared" si="12"/>
        <v/>
      </c>
      <c r="T124" s="56" t="s">
        <v>95</v>
      </c>
      <c r="U124" s="56" t="s">
        <v>55</v>
      </c>
      <c r="V124" s="56" t="str">
        <f>VLOOKUP(G124,'Sheet 1 (2)'!$H$4:$Q$536,10,FALSE)</f>
        <v/>
      </c>
      <c r="W124" s="56" t="str">
        <f t="shared" si="8"/>
        <v/>
      </c>
      <c r="X124" s="56" t="s">
        <v>96</v>
      </c>
      <c r="Y124" s="56" t="s">
        <v>55</v>
      </c>
      <c r="Z124" s="56" t="str">
        <f>VLOOKUP(G124,'Sheet 1 (2)'!$H$4:$S$536,12,FALSE)</f>
        <v/>
      </c>
      <c r="AA124" s="56" t="str">
        <f t="shared" si="13"/>
        <v/>
      </c>
      <c r="AB124" s="56" t="s">
        <v>55</v>
      </c>
      <c r="AC124" s="56" t="str">
        <f>VLOOKUP(G124,'Sheet 1 (2)'!$H$4:$AF$536,25,FALSE)</f>
        <v/>
      </c>
      <c r="AD124" s="56" t="s">
        <v>87</v>
      </c>
      <c r="AE124" s="56" t="str">
        <f t="shared" si="14"/>
        <v/>
      </c>
      <c r="AF124" s="56" t="s">
        <v>55</v>
      </c>
      <c r="AG124" s="56" t="str">
        <f>VLOOKUP(G124,'Sheet 1 (2)'!$H$4:$AG$536,26,FALSE)</f>
        <v>SI</v>
      </c>
      <c r="AH124" s="56" t="s">
        <v>82</v>
      </c>
      <c r="AI124" s="56" t="s">
        <v>55</v>
      </c>
      <c r="AJ124" s="56" t="str">
        <f>VLOOKUP(G124,'Sheet 1 (2)'!$H$4:$AH$536,27,FALSE)</f>
        <v/>
      </c>
      <c r="AK124" s="56" t="str">
        <f t="shared" si="10"/>
        <v/>
      </c>
      <c r="AL124" s="60">
        <v>1</v>
      </c>
      <c r="AM124" s="60">
        <f t="shared" si="9"/>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1"/>
        <v>Suma de las metas CRED y atención prenatal reenfocada</v>
      </c>
      <c r="O125" s="56"/>
      <c r="P125" s="56" t="s">
        <v>94</v>
      </c>
      <c r="Q125" s="56" t="s">
        <v>55</v>
      </c>
      <c r="R125" s="56" t="str">
        <f>VLOOKUP(G125,'Sheet 1 (2)'!$H$4:$O$536,8,FALSE)</f>
        <v/>
      </c>
      <c r="S125" s="56" t="str">
        <f t="shared" si="12"/>
        <v/>
      </c>
      <c r="T125" s="56" t="s">
        <v>101</v>
      </c>
      <c r="U125" s="56" t="s">
        <v>55</v>
      </c>
      <c r="V125" s="56" t="str">
        <f>VLOOKUP(G125,'Sheet 1 (2)'!$H$4:$Q$536,10,FALSE)</f>
        <v/>
      </c>
      <c r="W125" s="56" t="str">
        <f t="shared" si="8"/>
        <v/>
      </c>
      <c r="X125" s="56" t="s">
        <v>102</v>
      </c>
      <c r="Y125" s="56" t="s">
        <v>55</v>
      </c>
      <c r="Z125" s="56" t="str">
        <f>VLOOKUP(G125,'Sheet 1 (2)'!$H$4:$S$536,12,FALSE)</f>
        <v/>
      </c>
      <c r="AA125" s="56" t="str">
        <f t="shared" si="13"/>
        <v/>
      </c>
      <c r="AB125" s="56" t="s">
        <v>55</v>
      </c>
      <c r="AC125" s="56" t="str">
        <f>VLOOKUP(G125,'Sheet 1 (2)'!$H$4:$AF$536,25,FALSE)</f>
        <v/>
      </c>
      <c r="AD125" s="56" t="s">
        <v>87</v>
      </c>
      <c r="AE125" s="56" t="str">
        <f t="shared" si="14"/>
        <v/>
      </c>
      <c r="AF125" s="56" t="s">
        <v>55</v>
      </c>
      <c r="AG125" s="56" t="str">
        <f>VLOOKUP(G125,'Sheet 1 (2)'!$H$4:$AG$536,26,FALSE)</f>
        <v>SI</v>
      </c>
      <c r="AH125" s="56" t="s">
        <v>82</v>
      </c>
      <c r="AI125" s="56" t="s">
        <v>55</v>
      </c>
      <c r="AJ125" s="56" t="str">
        <f>VLOOKUP(G125,'Sheet 1 (2)'!$H$4:$AH$536,27,FALSE)</f>
        <v/>
      </c>
      <c r="AK125" s="56" t="str">
        <f t="shared" si="10"/>
        <v/>
      </c>
      <c r="AL125" s="60">
        <v>1</v>
      </c>
      <c r="AM125" s="60">
        <f t="shared" si="9"/>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1"/>
        <v xml:space="preserve">Número fijo por punto de atención </v>
      </c>
      <c r="O126" s="56"/>
      <c r="P126" s="56" t="s">
        <v>106</v>
      </c>
      <c r="Q126" s="56" t="s">
        <v>55</v>
      </c>
      <c r="R126" s="56" t="str">
        <f>VLOOKUP(G126,'Sheet 1 (2)'!$H$4:$O$536,8,FALSE)</f>
        <v/>
      </c>
      <c r="S126" s="56" t="str">
        <f t="shared" si="12"/>
        <v/>
      </c>
      <c r="T126" s="56"/>
      <c r="U126" s="56" t="s">
        <v>55</v>
      </c>
      <c r="V126" s="56" t="str">
        <f>VLOOKUP(G126,'Sheet 1 (2)'!$H$4:$Q$536,10,FALSE)</f>
        <v/>
      </c>
      <c r="W126" s="56" t="str">
        <f t="shared" si="8"/>
        <v/>
      </c>
      <c r="X126" s="56" t="s">
        <v>107</v>
      </c>
      <c r="Y126" s="56" t="s">
        <v>55</v>
      </c>
      <c r="Z126" s="56" t="str">
        <f>VLOOKUP(G126,'Sheet 1 (2)'!$H$4:$S$536,12,FALSE)</f>
        <v/>
      </c>
      <c r="AA126" s="56" t="str">
        <f t="shared" si="13"/>
        <v/>
      </c>
      <c r="AB126" s="56" t="s">
        <v>55</v>
      </c>
      <c r="AC126" s="56" t="str">
        <f>VLOOKUP(G126,'Sheet 1 (2)'!$H$4:$AF$536,25,FALSE)</f>
        <v/>
      </c>
      <c r="AD126" s="56" t="s">
        <v>87</v>
      </c>
      <c r="AE126" s="56" t="str">
        <f t="shared" si="14"/>
        <v/>
      </c>
      <c r="AF126" s="56" t="s">
        <v>55</v>
      </c>
      <c r="AG126" s="56" t="str">
        <f>VLOOKUP(G126,'Sheet 1 (2)'!$H$4:$AG$536,26,FALSE)</f>
        <v>NO</v>
      </c>
      <c r="AH126" s="56" t="s">
        <v>52</v>
      </c>
      <c r="AI126" s="56" t="s">
        <v>55</v>
      </c>
      <c r="AJ126" s="56" t="str">
        <f>VLOOKUP(G126,'Sheet 1 (2)'!$H$4:$AH$536,27,FALSE)</f>
        <v>Establecer número fijo</v>
      </c>
      <c r="AK126" s="56" t="str">
        <f t="shared" si="10"/>
        <v>Establecer número fijo</v>
      </c>
      <c r="AL126" s="60">
        <v>1</v>
      </c>
      <c r="AM126" s="60">
        <f t="shared" si="9"/>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1"/>
        <v>Suma de Meta CRED &lt; 1 año, 1 año y 2 años, según Padrón Nominal y atención prenatal reenfocada del PP002</v>
      </c>
      <c r="O127" s="56"/>
      <c r="P127" s="56" t="s">
        <v>94</v>
      </c>
      <c r="Q127" s="56" t="s">
        <v>55</v>
      </c>
      <c r="R127" s="56" t="str">
        <f>VLOOKUP(G127,'Sheet 1 (2)'!$H$4:$O$536,8,FALSE)</f>
        <v/>
      </c>
      <c r="S127" s="56" t="str">
        <f t="shared" si="12"/>
        <v/>
      </c>
      <c r="T127" s="56" t="s">
        <v>95</v>
      </c>
      <c r="U127" s="56" t="s">
        <v>55</v>
      </c>
      <c r="V127" s="56" t="str">
        <f>VLOOKUP(G127,'Sheet 1 (2)'!$H$4:$Q$536,10,FALSE)</f>
        <v/>
      </c>
      <c r="W127" s="56" t="str">
        <f t="shared" si="8"/>
        <v/>
      </c>
      <c r="X127" s="56" t="s">
        <v>109</v>
      </c>
      <c r="Y127" s="56" t="s">
        <v>55</v>
      </c>
      <c r="Z127" s="56" t="str">
        <f>VLOOKUP(G127,'Sheet 1 (2)'!$H$4:$S$536,12,FALSE)</f>
        <v/>
      </c>
      <c r="AA127" s="56" t="str">
        <f t="shared" si="13"/>
        <v/>
      </c>
      <c r="AB127" s="56" t="s">
        <v>55</v>
      </c>
      <c r="AC127" s="56" t="str">
        <f>VLOOKUP(G127,'Sheet 1 (2)'!$H$4:$AF$536,25,FALSE)</f>
        <v/>
      </c>
      <c r="AD127" s="56" t="s">
        <v>87</v>
      </c>
      <c r="AE127" s="56" t="str">
        <f t="shared" si="14"/>
        <v/>
      </c>
      <c r="AF127" s="56" t="s">
        <v>55</v>
      </c>
      <c r="AG127" s="56" t="str">
        <f>VLOOKUP(G127,'Sheet 1 (2)'!$H$4:$AG$536,26,FALSE)</f>
        <v>SI</v>
      </c>
      <c r="AH127" s="56" t="s">
        <v>82</v>
      </c>
      <c r="AI127" s="56" t="s">
        <v>55</v>
      </c>
      <c r="AJ127" s="56" t="str">
        <f>VLOOKUP(G127,'Sheet 1 (2)'!$H$4:$AH$536,27,FALSE)</f>
        <v/>
      </c>
      <c r="AK127" s="56" t="str">
        <f t="shared" si="10"/>
        <v/>
      </c>
      <c r="AL127" s="60">
        <v>1</v>
      </c>
      <c r="AM127" s="60">
        <f t="shared" si="9"/>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2"/>
        <v/>
      </c>
      <c r="T128" s="56"/>
      <c r="U128" s="56" t="s">
        <v>55</v>
      </c>
      <c r="V128" s="56" t="str">
        <f>VLOOKUP(G128,'Sheet 1 (2)'!$H$4:$Q$536,10,FALSE)</f>
        <v/>
      </c>
      <c r="W128" s="56" t="str">
        <f t="shared" si="8"/>
        <v/>
      </c>
      <c r="X128" s="56"/>
      <c r="Y128" s="56" t="s">
        <v>55</v>
      </c>
      <c r="Z128" s="56" t="str">
        <f>VLOOKUP(G128,'Sheet 1 (2)'!$H$4:$S$536,12,FALSE)</f>
        <v/>
      </c>
      <c r="AA128" s="56" t="str">
        <f t="shared" si="13"/>
        <v/>
      </c>
      <c r="AB128" s="56" t="s">
        <v>55</v>
      </c>
      <c r="AC128" s="56" t="str">
        <f>VLOOKUP(G128,'Sheet 1 (2)'!$H$4:$AF$536,25,FALSE)</f>
        <v/>
      </c>
      <c r="AD128" s="56" t="s">
        <v>120</v>
      </c>
      <c r="AE128" s="56" t="str">
        <f t="shared" si="14"/>
        <v/>
      </c>
      <c r="AF128" s="56" t="s">
        <v>55</v>
      </c>
      <c r="AG128" s="56" t="str">
        <f>VLOOKUP(G128,'Sheet 1 (2)'!$H$4:$AG$536,26,FALSE)</f>
        <v>NO</v>
      </c>
      <c r="AH128" s="59" t="s">
        <v>52</v>
      </c>
      <c r="AI128" s="56" t="s">
        <v>55</v>
      </c>
      <c r="AJ128" s="56" t="str">
        <f>VLOOKUP(G128,'Sheet 1 (2)'!$H$4:$AH$536,27,FALSE)</f>
        <v>código CIE10 de la tercera dosis</v>
      </c>
      <c r="AK128" s="56" t="str">
        <f t="shared" si="10"/>
        <v>código CIE10 de la tercera dosis</v>
      </c>
      <c r="AL128" s="60">
        <v>1</v>
      </c>
      <c r="AM128" s="60">
        <f t="shared" si="9"/>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2"/>
        <v/>
      </c>
      <c r="T129" s="56"/>
      <c r="U129" s="56" t="s">
        <v>55</v>
      </c>
      <c r="V129" s="56" t="str">
        <f>VLOOKUP(G129,'Sheet 1 (2)'!$H$4:$Q$536,10,FALSE)</f>
        <v/>
      </c>
      <c r="W129" s="56" t="str">
        <f t="shared" si="8"/>
        <v/>
      </c>
      <c r="X129" s="56"/>
      <c r="Y129" s="56" t="s">
        <v>55</v>
      </c>
      <c r="Z129" s="56" t="str">
        <f>VLOOKUP(G129,'Sheet 1 (2)'!$H$4:$S$536,12,FALSE)</f>
        <v/>
      </c>
      <c r="AA129" s="56" t="str">
        <f t="shared" si="13"/>
        <v/>
      </c>
      <c r="AB129" s="56" t="s">
        <v>55</v>
      </c>
      <c r="AC129" s="56" t="str">
        <f>VLOOKUP(G129,'Sheet 1 (2)'!$H$4:$AF$536,25,FALSE)</f>
        <v/>
      </c>
      <c r="AD129" s="56" t="s">
        <v>120</v>
      </c>
      <c r="AE129" s="56" t="str">
        <f t="shared" si="14"/>
        <v/>
      </c>
      <c r="AF129" s="56" t="s">
        <v>55</v>
      </c>
      <c r="AG129" s="56" t="str">
        <f>VLOOKUP(G129,'Sheet 1 (2)'!$H$4:$AG$536,26,FALSE)</f>
        <v>NO</v>
      </c>
      <c r="AH129" s="59" t="s">
        <v>52</v>
      </c>
      <c r="AI129" s="56" t="s">
        <v>55</v>
      </c>
      <c r="AJ129" s="56" t="str">
        <f>VLOOKUP(G129,'Sheet 1 (2)'!$H$4:$AH$536,27,FALSE)</f>
        <v>código CIE10 de la tercera dosis</v>
      </c>
      <c r="AK129" s="56" t="str">
        <f t="shared" si="10"/>
        <v>código CIE10 de la tercera dosis</v>
      </c>
      <c r="AL129" s="60">
        <v>1</v>
      </c>
      <c r="AM129" s="60">
        <f t="shared" si="9"/>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2"/>
        <v/>
      </c>
      <c r="T130" s="56"/>
      <c r="U130" s="56" t="s">
        <v>55</v>
      </c>
      <c r="V130" s="56" t="str">
        <f>VLOOKUP(G130,'Sheet 1 (2)'!$H$4:$Q$536,10,FALSE)</f>
        <v/>
      </c>
      <c r="W130" s="56" t="str">
        <f t="shared" ref="W130:W193" si="15">IF(U130&lt;&gt;"",U130,V130)</f>
        <v/>
      </c>
      <c r="X130" s="56"/>
      <c r="Y130" s="56" t="s">
        <v>55</v>
      </c>
      <c r="Z130" s="56" t="str">
        <f>VLOOKUP(G130,'Sheet 1 (2)'!$H$4:$S$536,12,FALSE)</f>
        <v/>
      </c>
      <c r="AA130" s="56" t="str">
        <f t="shared" si="13"/>
        <v/>
      </c>
      <c r="AB130" s="56" t="s">
        <v>55</v>
      </c>
      <c r="AC130" s="56" t="str">
        <f>VLOOKUP(G130,'Sheet 1 (2)'!$H$4:$AF$536,25,FALSE)</f>
        <v/>
      </c>
      <c r="AD130" s="56" t="s">
        <v>120</v>
      </c>
      <c r="AE130" s="56" t="str">
        <f t="shared" si="14"/>
        <v/>
      </c>
      <c r="AF130" s="56" t="s">
        <v>55</v>
      </c>
      <c r="AG130" s="56" t="str">
        <f>VLOOKUP(G130,'Sheet 1 (2)'!$H$4:$AG$536,26,FALSE)</f>
        <v>NO</v>
      </c>
      <c r="AH130" s="59" t="s">
        <v>52</v>
      </c>
      <c r="AI130" s="56" t="s">
        <v>55</v>
      </c>
      <c r="AJ130" s="56" t="str">
        <f>VLOOKUP(G130,'Sheet 1 (2)'!$H$4:$AH$536,27,FALSE)</f>
        <v>código CIE10 de la tercera dosis</v>
      </c>
      <c r="AK130" s="56" t="str">
        <f t="shared" si="10"/>
        <v>código CIE10 de la tercera dosis</v>
      </c>
      <c r="AL130" s="60">
        <v>1</v>
      </c>
      <c r="AM130" s="60">
        <f t="shared" ref="AM130:AM193" si="16">+IF(AH130="SI",1,0)</f>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2"/>
        <v/>
      </c>
      <c r="T131" s="56"/>
      <c r="U131" s="56" t="s">
        <v>55</v>
      </c>
      <c r="V131" s="56" t="str">
        <f>VLOOKUP(G131,'Sheet 1 (2)'!$H$4:$Q$536,10,FALSE)</f>
        <v/>
      </c>
      <c r="W131" s="56" t="str">
        <f t="shared" si="15"/>
        <v/>
      </c>
      <c r="X131" s="56"/>
      <c r="Y131" s="56" t="s">
        <v>55</v>
      </c>
      <c r="Z131" s="56" t="str">
        <f>VLOOKUP(G131,'Sheet 1 (2)'!$H$4:$S$536,12,FALSE)</f>
        <v/>
      </c>
      <c r="AA131" s="56" t="str">
        <f t="shared" si="13"/>
        <v/>
      </c>
      <c r="AB131" s="56" t="s">
        <v>55</v>
      </c>
      <c r="AC131" s="56" t="str">
        <f>VLOOKUP(G131,'Sheet 1 (2)'!$H$4:$AF$536,25,FALSE)</f>
        <v/>
      </c>
      <c r="AD131" s="56" t="s">
        <v>120</v>
      </c>
      <c r="AE131" s="56" t="str">
        <f t="shared" si="14"/>
        <v/>
      </c>
      <c r="AF131" s="56" t="s">
        <v>55</v>
      </c>
      <c r="AG131" s="56" t="str">
        <f>VLOOKUP(G131,'Sheet 1 (2)'!$H$4:$AG$536,26,FALSE)</f>
        <v>NO</v>
      </c>
      <c r="AH131" s="59" t="s">
        <v>52</v>
      </c>
      <c r="AI131" s="56" t="s">
        <v>55</v>
      </c>
      <c r="AJ131" s="56" t="str">
        <f>VLOOKUP(G131,'Sheet 1 (2)'!$H$4:$AH$536,27,FALSE)</f>
        <v>código CIE10 de la tercera dosis</v>
      </c>
      <c r="AK131" s="56" t="str">
        <f t="shared" si="10"/>
        <v>código CIE10 de la tercera dosis</v>
      </c>
      <c r="AL131" s="60">
        <v>1</v>
      </c>
      <c r="AM131" s="60">
        <f t="shared" si="1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2"/>
        <v/>
      </c>
      <c r="T132" s="56"/>
      <c r="U132" s="56" t="s">
        <v>55</v>
      </c>
      <c r="V132" s="56" t="str">
        <f>VLOOKUP(G132,'Sheet 1 (2)'!$H$4:$Q$536,10,FALSE)</f>
        <v/>
      </c>
      <c r="W132" s="56" t="str">
        <f t="shared" si="15"/>
        <v/>
      </c>
      <c r="X132" s="56"/>
      <c r="Y132" s="56" t="s">
        <v>55</v>
      </c>
      <c r="Z132" s="56" t="str">
        <f>VLOOKUP(G132,'Sheet 1 (2)'!$H$4:$S$536,12,FALSE)</f>
        <v/>
      </c>
      <c r="AA132" s="56" t="str">
        <f t="shared" si="13"/>
        <v/>
      </c>
      <c r="AB132" s="56" t="s">
        <v>55</v>
      </c>
      <c r="AC132" s="56" t="str">
        <f>VLOOKUP(G132,'Sheet 1 (2)'!$H$4:$AF$536,25,FALSE)</f>
        <v/>
      </c>
      <c r="AD132" s="56" t="s">
        <v>120</v>
      </c>
      <c r="AE132" s="56" t="str">
        <f t="shared" si="14"/>
        <v/>
      </c>
      <c r="AF132" s="56" t="s">
        <v>55</v>
      </c>
      <c r="AG132" s="56" t="str">
        <f>VLOOKUP(G132,'Sheet 1 (2)'!$H$4:$AG$536,26,FALSE)</f>
        <v>NO</v>
      </c>
      <c r="AH132" s="59" t="s">
        <v>52</v>
      </c>
      <c r="AI132" s="56" t="s">
        <v>55</v>
      </c>
      <c r="AJ132" s="56" t="str">
        <f>VLOOKUP(G132,'Sheet 1 (2)'!$H$4:$AH$536,27,FALSE)</f>
        <v>código CIE10 de la tercera dosis</v>
      </c>
      <c r="AK132" s="56" t="str">
        <f t="shared" si="10"/>
        <v>código CIE10 de la tercera dosis</v>
      </c>
      <c r="AL132" s="60">
        <v>1</v>
      </c>
      <c r="AM132" s="60">
        <f t="shared" si="1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1"/>
        <v/>
      </c>
      <c r="O133" s="56"/>
      <c r="P133" s="56" t="s">
        <v>146</v>
      </c>
      <c r="Q133" s="56" t="s">
        <v>55</v>
      </c>
      <c r="R133" s="56" t="str">
        <f>VLOOKUP(G133,'Sheet 1 (2)'!$H$4:$O$536,8,FALSE)</f>
        <v/>
      </c>
      <c r="S133" s="56" t="str">
        <f t="shared" si="12"/>
        <v/>
      </c>
      <c r="T133" s="56"/>
      <c r="U133" s="56" t="s">
        <v>55</v>
      </c>
      <c r="V133" s="56" t="str">
        <f>VLOOKUP(G133,'Sheet 1 (2)'!$H$4:$Q$536,10,FALSE)</f>
        <v/>
      </c>
      <c r="W133" s="56" t="str">
        <f t="shared" si="15"/>
        <v/>
      </c>
      <c r="X133" s="56"/>
      <c r="Y133" s="56" t="s">
        <v>55</v>
      </c>
      <c r="Z133" s="56" t="str">
        <f>VLOOKUP(G133,'Sheet 1 (2)'!$H$4:$S$536,12,FALSE)</f>
        <v/>
      </c>
      <c r="AA133" s="56" t="str">
        <f t="shared" si="13"/>
        <v/>
      </c>
      <c r="AB133" s="56" t="s">
        <v>55</v>
      </c>
      <c r="AC133" s="56" t="str">
        <f>VLOOKUP(G133,'Sheet 1 (2)'!$H$4:$AF$536,25,FALSE)</f>
        <v/>
      </c>
      <c r="AD133" s="56" t="s">
        <v>147</v>
      </c>
      <c r="AE133" s="56" t="str">
        <f t="shared" si="14"/>
        <v/>
      </c>
      <c r="AF133" s="56" t="s">
        <v>55</v>
      </c>
      <c r="AG133" s="56" t="str">
        <f>VLOOKUP(G133,'Sheet 1 (2)'!$H$4:$AG$536,26,FALSE)</f>
        <v>NO</v>
      </c>
      <c r="AH133" s="56" t="s">
        <v>52</v>
      </c>
      <c r="AI133" s="56" t="s">
        <v>55</v>
      </c>
      <c r="AJ133" s="56" t="str">
        <f>VLOOKUP(G133,'Sheet 1 (2)'!$H$4:$AH$536,27,FALSE)</f>
        <v>Reporte del Sistema de Vigilancia Epidemiológica</v>
      </c>
      <c r="AK133" s="56" t="str">
        <f t="shared" si="10"/>
        <v>Reporte del Sistema de Vigilancia Epidemiológica</v>
      </c>
      <c r="AL133" s="60">
        <v>1</v>
      </c>
      <c r="AM133" s="60">
        <f t="shared" si="1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1"/>
        <v/>
      </c>
      <c r="O134" s="56"/>
      <c r="P134" s="56" t="s">
        <v>94</v>
      </c>
      <c r="Q134" s="56" t="s">
        <v>55</v>
      </c>
      <c r="R134" s="56" t="str">
        <f>VLOOKUP(G134,'Sheet 1 (2)'!$H$4:$O$536,8,FALSE)</f>
        <v/>
      </c>
      <c r="S134" s="56" t="str">
        <f t="shared" si="12"/>
        <v/>
      </c>
      <c r="T134" s="56"/>
      <c r="U134" s="56" t="s">
        <v>55</v>
      </c>
      <c r="V134" s="56" t="str">
        <f>VLOOKUP(G134,'Sheet 1 (2)'!$H$4:$Q$536,10,FALSE)</f>
        <v/>
      </c>
      <c r="W134" s="56" t="str">
        <f t="shared" si="15"/>
        <v/>
      </c>
      <c r="X134" s="56" t="s">
        <v>157</v>
      </c>
      <c r="Y134" s="56" t="s">
        <v>55</v>
      </c>
      <c r="Z134" s="56" t="str">
        <f>VLOOKUP(G134,'Sheet 1 (2)'!$H$4:$S$536,12,FALSE)</f>
        <v/>
      </c>
      <c r="AA134" s="56" t="str">
        <f t="shared" si="13"/>
        <v/>
      </c>
      <c r="AB134" s="56" t="s">
        <v>55</v>
      </c>
      <c r="AC134" s="56" t="str">
        <f>VLOOKUP(G134,'Sheet 1 (2)'!$H$4:$AF$536,25,FALSE)</f>
        <v/>
      </c>
      <c r="AD134" s="56" t="s">
        <v>120</v>
      </c>
      <c r="AE134" s="56" t="str">
        <f t="shared" si="14"/>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10"/>
        <v>Enviarán base de establecimiento con población asignada</v>
      </c>
      <c r="AL134" s="60">
        <v>1</v>
      </c>
      <c r="AM134" s="60">
        <f t="shared" si="1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1"/>
        <v/>
      </c>
      <c r="O135" s="56"/>
      <c r="P135" s="56" t="s">
        <v>94</v>
      </c>
      <c r="Q135" s="56" t="s">
        <v>55</v>
      </c>
      <c r="R135" s="56" t="str">
        <f>VLOOKUP(G135,'Sheet 1 (2)'!$H$4:$O$536,8,FALSE)</f>
        <v/>
      </c>
      <c r="S135" s="56" t="str">
        <f t="shared" si="12"/>
        <v/>
      </c>
      <c r="T135" s="56"/>
      <c r="U135" s="56" t="s">
        <v>55</v>
      </c>
      <c r="V135" s="56" t="str">
        <f>VLOOKUP(G135,'Sheet 1 (2)'!$H$4:$Q$536,10,FALSE)</f>
        <v/>
      </c>
      <c r="W135" s="56" t="str">
        <f t="shared" si="15"/>
        <v/>
      </c>
      <c r="X135" s="56" t="s">
        <v>163</v>
      </c>
      <c r="Y135" s="56" t="s">
        <v>55</v>
      </c>
      <c r="Z135" s="56" t="str">
        <f>VLOOKUP(G135,'Sheet 1 (2)'!$H$4:$S$536,12,FALSE)</f>
        <v/>
      </c>
      <c r="AA135" s="56" t="str">
        <f t="shared" si="13"/>
        <v/>
      </c>
      <c r="AB135" s="56" t="s">
        <v>55</v>
      </c>
      <c r="AC135" s="56" t="str">
        <f>VLOOKUP(G135,'Sheet 1 (2)'!$H$4:$AF$536,25,FALSE)</f>
        <v/>
      </c>
      <c r="AD135" s="56" t="s">
        <v>120</v>
      </c>
      <c r="AE135" s="56" t="str">
        <f t="shared" si="14"/>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10"/>
        <v>Enviarán base de establecimiento con población asignada</v>
      </c>
      <c r="AL135" s="60">
        <v>1</v>
      </c>
      <c r="AM135" s="60">
        <f t="shared" si="1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1"/>
        <v/>
      </c>
      <c r="O136" s="56"/>
      <c r="P136" s="56" t="s">
        <v>94</v>
      </c>
      <c r="Q136" s="56" t="s">
        <v>55</v>
      </c>
      <c r="R136" s="56" t="str">
        <f>VLOOKUP(G136,'Sheet 1 (2)'!$H$4:$O$536,8,FALSE)</f>
        <v/>
      </c>
      <c r="S136" s="56" t="str">
        <f t="shared" si="12"/>
        <v/>
      </c>
      <c r="T136" s="56"/>
      <c r="U136" s="56" t="s">
        <v>55</v>
      </c>
      <c r="V136" s="56" t="str">
        <f>VLOOKUP(G136,'Sheet 1 (2)'!$H$4:$Q$536,10,FALSE)</f>
        <v/>
      </c>
      <c r="W136" s="56" t="str">
        <f t="shared" si="15"/>
        <v/>
      </c>
      <c r="X136" s="56" t="s">
        <v>168</v>
      </c>
      <c r="Y136" s="56" t="s">
        <v>55</v>
      </c>
      <c r="Z136" s="56" t="str">
        <f>VLOOKUP(G136,'Sheet 1 (2)'!$H$4:$S$536,12,FALSE)</f>
        <v/>
      </c>
      <c r="AA136" s="56" t="str">
        <f t="shared" si="13"/>
        <v/>
      </c>
      <c r="AB136" s="56" t="s">
        <v>55</v>
      </c>
      <c r="AC136" s="56" t="str">
        <f>VLOOKUP(G136,'Sheet 1 (2)'!$H$4:$AF$536,25,FALSE)</f>
        <v/>
      </c>
      <c r="AD136" s="56" t="s">
        <v>120</v>
      </c>
      <c r="AE136" s="56" t="str">
        <f t="shared" si="14"/>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10"/>
        <v>Enviarán base de establecimiento con población asignada</v>
      </c>
      <c r="AL136" s="60">
        <v>1</v>
      </c>
      <c r="AM136" s="60">
        <f t="shared" si="1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1"/>
        <v/>
      </c>
      <c r="O137" s="56"/>
      <c r="P137" s="56" t="s">
        <v>94</v>
      </c>
      <c r="Q137" s="56" t="s">
        <v>55</v>
      </c>
      <c r="R137" s="56" t="str">
        <f>VLOOKUP(G137,'Sheet 1 (2)'!$H$4:$O$536,8,FALSE)</f>
        <v/>
      </c>
      <c r="S137" s="56" t="str">
        <f t="shared" si="12"/>
        <v/>
      </c>
      <c r="T137" s="56" t="s">
        <v>174</v>
      </c>
      <c r="U137" s="56" t="s">
        <v>55</v>
      </c>
      <c r="V137" s="56" t="str">
        <f>VLOOKUP(G137,'Sheet 1 (2)'!$H$4:$Q$536,10,FALSE)</f>
        <v/>
      </c>
      <c r="W137" s="56" t="str">
        <f t="shared" si="15"/>
        <v/>
      </c>
      <c r="X137" s="56" t="s">
        <v>175</v>
      </c>
      <c r="Y137" s="56" t="s">
        <v>55</v>
      </c>
      <c r="Z137" s="56" t="str">
        <f>VLOOKUP(G137,'Sheet 1 (2)'!$H$4:$S$536,12,FALSE)</f>
        <v/>
      </c>
      <c r="AA137" s="56" t="str">
        <f t="shared" si="13"/>
        <v/>
      </c>
      <c r="AB137" s="56" t="s">
        <v>55</v>
      </c>
      <c r="AC137" s="56" t="str">
        <f>VLOOKUP(G137,'Sheet 1 (2)'!$H$4:$AF$536,25,FALSE)</f>
        <v/>
      </c>
      <c r="AD137" s="56" t="s">
        <v>176</v>
      </c>
      <c r="AE137" s="56" t="str">
        <f t="shared" si="14"/>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10"/>
        <v>Enviarán base de establecimiento con población asignada</v>
      </c>
      <c r="AL137" s="60">
        <v>1</v>
      </c>
      <c r="AM137" s="60">
        <f t="shared" si="1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2"/>
        <v/>
      </c>
      <c r="T138" s="56" t="s">
        <v>174</v>
      </c>
      <c r="U138" s="56" t="s">
        <v>55</v>
      </c>
      <c r="V138" s="56" t="str">
        <f>VLOOKUP(G138,'Sheet 1 (2)'!$H$4:$Q$536,10,FALSE)</f>
        <v/>
      </c>
      <c r="W138" s="56" t="str">
        <f t="shared" si="15"/>
        <v/>
      </c>
      <c r="X138" s="56" t="s">
        <v>180</v>
      </c>
      <c r="Y138" s="56" t="s">
        <v>55</v>
      </c>
      <c r="Z138" s="56" t="str">
        <f>VLOOKUP(G138,'Sheet 1 (2)'!$H$4:$S$536,12,FALSE)</f>
        <v/>
      </c>
      <c r="AA138" s="56" t="str">
        <f t="shared" si="13"/>
        <v/>
      </c>
      <c r="AB138" s="56" t="s">
        <v>55</v>
      </c>
      <c r="AC138" s="56" t="str">
        <f>VLOOKUP(G138,'Sheet 1 (2)'!$H$4:$AF$536,25,FALSE)</f>
        <v>I2,I3,I4,II1,II2,III1,III2,IIE,IIIE</v>
      </c>
      <c r="AD138" s="56" t="s">
        <v>176</v>
      </c>
      <c r="AE138" s="56" t="str">
        <f t="shared" si="14"/>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10"/>
        <v>Proporción a estimar de la categoría I2</v>
      </c>
      <c r="AL138" s="60">
        <v>1</v>
      </c>
      <c r="AM138" s="60">
        <f t="shared" si="1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1"/>
        <v/>
      </c>
      <c r="O139" s="56"/>
      <c r="P139" s="56" t="s">
        <v>184</v>
      </c>
      <c r="Q139" s="56" t="s">
        <v>55</v>
      </c>
      <c r="R139" s="56" t="str">
        <f>VLOOKUP(G139,'Sheet 1 (2)'!$H$4:$O$536,8,FALSE)</f>
        <v/>
      </c>
      <c r="S139" s="56" t="str">
        <f t="shared" si="12"/>
        <v/>
      </c>
      <c r="T139" s="56" t="s">
        <v>185</v>
      </c>
      <c r="U139" s="56" t="s">
        <v>55</v>
      </c>
      <c r="V139" s="56" t="str">
        <f>VLOOKUP(G139,'Sheet 1 (2)'!$H$4:$Q$536,10,FALSE)</f>
        <v/>
      </c>
      <c r="W139" s="56" t="str">
        <f t="shared" si="15"/>
        <v/>
      </c>
      <c r="X139" s="56" t="s">
        <v>186</v>
      </c>
      <c r="Y139" s="56" t="s">
        <v>55</v>
      </c>
      <c r="Z139" s="56" t="str">
        <f>VLOOKUP(G139,'Sheet 1 (2)'!$H$4:$S$536,12,FALSE)</f>
        <v/>
      </c>
      <c r="AA139" s="56" t="str">
        <f t="shared" si="13"/>
        <v/>
      </c>
      <c r="AB139" s="56" t="s">
        <v>55</v>
      </c>
      <c r="AC139" s="56" t="str">
        <f>VLOOKUP(G139,'Sheet 1 (2)'!$H$4:$AF$536,25,FALSE)</f>
        <v/>
      </c>
      <c r="AD139" s="56" t="s">
        <v>187</v>
      </c>
      <c r="AE139" s="56" t="str">
        <f t="shared" si="14"/>
        <v/>
      </c>
      <c r="AF139" s="56" t="s">
        <v>55</v>
      </c>
      <c r="AG139" s="56" t="str">
        <f>VLOOKUP(G139,'Sheet 1 (2)'!$H$4:$AG$536,26,FALSE)</f>
        <v>SI</v>
      </c>
      <c r="AH139" s="56" t="s">
        <v>82</v>
      </c>
      <c r="AI139" s="56" t="s">
        <v>55</v>
      </c>
      <c r="AJ139" s="56" t="str">
        <f>VLOOKUP(G139,'Sheet 1 (2)'!$H$4:$AH$536,27,FALSE)</f>
        <v/>
      </c>
      <c r="AK139" s="56" t="str">
        <f t="shared" si="10"/>
        <v/>
      </c>
      <c r="AL139" s="60">
        <v>1</v>
      </c>
      <c r="AM139" s="60">
        <f t="shared" si="1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1"/>
        <v>Igual meta del subproducto 3325501 NIÑO CRED &lt;1 AÑO</v>
      </c>
      <c r="O140" s="56"/>
      <c r="P140" s="56" t="s">
        <v>94</v>
      </c>
      <c r="Q140" s="56" t="s">
        <v>55</v>
      </c>
      <c r="R140" s="56" t="str">
        <f>VLOOKUP(G140,'Sheet 1 (2)'!$H$4:$O$536,8,FALSE)</f>
        <v/>
      </c>
      <c r="S140" s="56" t="str">
        <f t="shared" si="12"/>
        <v/>
      </c>
      <c r="T140" s="56" t="s">
        <v>197</v>
      </c>
      <c r="U140" s="56" t="s">
        <v>55</v>
      </c>
      <c r="V140" s="56" t="str">
        <f>VLOOKUP(G140,'Sheet 1 (2)'!$H$4:$Q$536,10,FALSE)</f>
        <v/>
      </c>
      <c r="W140" s="56" t="str">
        <f t="shared" si="15"/>
        <v/>
      </c>
      <c r="X140" s="56" t="s">
        <v>198</v>
      </c>
      <c r="Y140" s="56" t="s">
        <v>55</v>
      </c>
      <c r="Z140" s="56" t="str">
        <f>VLOOKUP(G140,'Sheet 1 (2)'!$H$4:$S$536,12,FALSE)</f>
        <v/>
      </c>
      <c r="AA140" s="56" t="str">
        <f t="shared" si="13"/>
        <v/>
      </c>
      <c r="AB140" s="56" t="s">
        <v>55</v>
      </c>
      <c r="AC140" s="56" t="str">
        <f>VLOOKUP(G140,'Sheet 1 (2)'!$H$4:$AF$536,25,FALSE)</f>
        <v/>
      </c>
      <c r="AD140" s="56" t="s">
        <v>120</v>
      </c>
      <c r="AE140" s="56" t="str">
        <f t="shared" si="14"/>
        <v/>
      </c>
      <c r="AF140" s="56" t="s">
        <v>55</v>
      </c>
      <c r="AG140" s="56" t="str">
        <f>VLOOKUP(G140,'Sheet 1 (2)'!$H$4:$AG$536,26,FALSE)</f>
        <v>SI</v>
      </c>
      <c r="AH140" s="56" t="s">
        <v>82</v>
      </c>
      <c r="AI140" s="56" t="s">
        <v>55</v>
      </c>
      <c r="AJ140" s="56" t="str">
        <f>VLOOKUP(G140,'Sheet 1 (2)'!$H$4:$AH$536,27,FALSE)</f>
        <v/>
      </c>
      <c r="AK140" s="56" t="str">
        <f t="shared" si="10"/>
        <v/>
      </c>
      <c r="AL140" s="60">
        <v>1</v>
      </c>
      <c r="AM140" s="60">
        <f t="shared" si="1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1"/>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2"/>
        <v/>
      </c>
      <c r="T141" s="56" t="s">
        <v>204</v>
      </c>
      <c r="U141" s="56" t="s">
        <v>55</v>
      </c>
      <c r="V141" s="56" t="str">
        <f>VLOOKUP(G141,'Sheet 1 (2)'!$H$4:$Q$536,10,FALSE)</f>
        <v/>
      </c>
      <c r="W141" s="56" t="str">
        <f t="shared" si="15"/>
        <v/>
      </c>
      <c r="X141" s="56" t="s">
        <v>205</v>
      </c>
      <c r="Y141" s="56" t="s">
        <v>55</v>
      </c>
      <c r="Z141" s="56" t="str">
        <f>VLOOKUP(G141,'Sheet 1 (2)'!$H$4:$S$536,12,FALSE)</f>
        <v/>
      </c>
      <c r="AA141" s="56" t="str">
        <f t="shared" si="13"/>
        <v/>
      </c>
      <c r="AB141" s="56" t="s">
        <v>55</v>
      </c>
      <c r="AC141" s="56" t="str">
        <f>VLOOKUP(G141,'Sheet 1 (2)'!$H$4:$AF$536,25,FALSE)</f>
        <v/>
      </c>
      <c r="AD141" s="56" t="s">
        <v>87</v>
      </c>
      <c r="AE141" s="56" t="str">
        <f t="shared" si="14"/>
        <v/>
      </c>
      <c r="AF141" s="56" t="s">
        <v>55</v>
      </c>
      <c r="AG141" s="56" t="str">
        <f>VLOOKUP(G141,'Sheet 1 (2)'!$H$4:$AG$536,26,FALSE)</f>
        <v>SI</v>
      </c>
      <c r="AH141" s="56" t="s">
        <v>82</v>
      </c>
      <c r="AI141" s="56" t="s">
        <v>55</v>
      </c>
      <c r="AJ141" s="56" t="str">
        <f>VLOOKUP(G141,'Sheet 1 (2)'!$H$4:$AH$536,27,FALSE)</f>
        <v/>
      </c>
      <c r="AK141" s="56" t="str">
        <f t="shared" si="10"/>
        <v/>
      </c>
      <c r="AL141" s="60">
        <v>1</v>
      </c>
      <c r="AM141" s="60">
        <f t="shared" si="1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2"/>
        <v/>
      </c>
      <c r="T142" s="56" t="s">
        <v>204</v>
      </c>
      <c r="U142" s="56" t="s">
        <v>55</v>
      </c>
      <c r="V142" s="56" t="str">
        <f>VLOOKUP(G142,'Sheet 1 (2)'!$H$4:$Q$536,10,FALSE)</f>
        <v/>
      </c>
      <c r="W142" s="56" t="str">
        <f t="shared" si="15"/>
        <v/>
      </c>
      <c r="X142" s="56" t="s">
        <v>210</v>
      </c>
      <c r="Y142" s="56" t="s">
        <v>55</v>
      </c>
      <c r="Z142" s="56" t="str">
        <f>VLOOKUP(G142,'Sheet 1 (2)'!$H$4:$S$536,12,FALSE)</f>
        <v/>
      </c>
      <c r="AA142" s="56" t="str">
        <f t="shared" si="13"/>
        <v/>
      </c>
      <c r="AB142" s="56" t="s">
        <v>55</v>
      </c>
      <c r="AC142" s="56" t="str">
        <f>VLOOKUP(G142,'Sheet 1 (2)'!$H$4:$AF$536,25,FALSE)</f>
        <v/>
      </c>
      <c r="AD142" s="56" t="s">
        <v>87</v>
      </c>
      <c r="AE142" s="56" t="str">
        <f t="shared" si="14"/>
        <v/>
      </c>
      <c r="AF142" s="56" t="s">
        <v>55</v>
      </c>
      <c r="AG142" s="56" t="str">
        <f>VLOOKUP(G142,'Sheet 1 (2)'!$H$4:$AG$536,26,FALSE)</f>
        <v>/</v>
      </c>
      <c r="AH142" s="56" t="s">
        <v>82</v>
      </c>
      <c r="AI142" s="56" t="s">
        <v>55</v>
      </c>
      <c r="AJ142" s="56" t="str">
        <f>VLOOKUP(G142,'Sheet 1 (2)'!$H$4:$AH$536,27,FALSE)</f>
        <v/>
      </c>
      <c r="AK142" s="56" t="str">
        <f t="shared" si="10"/>
        <v/>
      </c>
      <c r="AL142" s="60">
        <v>1</v>
      </c>
      <c r="AM142" s="60">
        <f t="shared" si="1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2"/>
        <v/>
      </c>
      <c r="T143" s="56"/>
      <c r="U143" s="56" t="s">
        <v>55</v>
      </c>
      <c r="V143" s="56" t="str">
        <f>VLOOKUP(G143,'Sheet 1 (2)'!$H$4:$Q$536,10,FALSE)</f>
        <v/>
      </c>
      <c r="W143" s="56" t="str">
        <f t="shared" si="15"/>
        <v/>
      </c>
      <c r="X143" s="56" t="s">
        <v>215</v>
      </c>
      <c r="Y143" s="56" t="s">
        <v>55</v>
      </c>
      <c r="Z143" s="56" t="str">
        <f>VLOOKUP(G143,'Sheet 1 (2)'!$H$4:$S$536,12,FALSE)</f>
        <v/>
      </c>
      <c r="AA143" s="56" t="str">
        <f t="shared" si="13"/>
        <v/>
      </c>
      <c r="AB143" s="56" t="s">
        <v>55</v>
      </c>
      <c r="AC143" s="56" t="str">
        <f>VLOOKUP(G143,'Sheet 1 (2)'!$H$4:$AF$536,25,FALSE)</f>
        <v/>
      </c>
      <c r="AD143" s="56" t="s">
        <v>87</v>
      </c>
      <c r="AE143" s="56" t="str">
        <f t="shared" si="14"/>
        <v/>
      </c>
      <c r="AF143" s="56" t="s">
        <v>55</v>
      </c>
      <c r="AG143" s="56" t="str">
        <f>VLOOKUP(G143,'Sheet 1 (2)'!$H$4:$AG$536,26,FALSE)</f>
        <v>SI</v>
      </c>
      <c r="AH143" s="56" t="s">
        <v>82</v>
      </c>
      <c r="AI143" s="56" t="s">
        <v>55</v>
      </c>
      <c r="AJ143" s="56" t="str">
        <f>VLOOKUP(G143,'Sheet 1 (2)'!$H$4:$AH$536,27,FALSE)</f>
        <v/>
      </c>
      <c r="AK143" s="56" t="str">
        <f t="shared" si="10"/>
        <v/>
      </c>
      <c r="AL143" s="60">
        <v>1</v>
      </c>
      <c r="AM143" s="60">
        <f t="shared" si="1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2"/>
        <v/>
      </c>
      <c r="T144" s="56" t="s">
        <v>220</v>
      </c>
      <c r="U144" s="56" t="s">
        <v>55</v>
      </c>
      <c r="V144" s="56" t="str">
        <f>VLOOKUP(G144,'Sheet 1 (2)'!$H$4:$Q$536,10,FALSE)</f>
        <v/>
      </c>
      <c r="W144" s="56" t="str">
        <f t="shared" si="15"/>
        <v/>
      </c>
      <c r="X144" s="56" t="s">
        <v>221</v>
      </c>
      <c r="Y144" s="56" t="s">
        <v>55</v>
      </c>
      <c r="Z144" s="56" t="str">
        <f>VLOOKUP(G144,'Sheet 1 (2)'!$H$4:$S$536,12,FALSE)</f>
        <v/>
      </c>
      <c r="AA144" s="56" t="str">
        <f t="shared" si="13"/>
        <v/>
      </c>
      <c r="AB144" s="56" t="s">
        <v>55</v>
      </c>
      <c r="AC144" s="56" t="str">
        <f>VLOOKUP(G144,'Sheet 1 (2)'!$H$4:$AF$536,25,FALSE)</f>
        <v/>
      </c>
      <c r="AD144" s="56" t="s">
        <v>120</v>
      </c>
      <c r="AE144" s="56" t="str">
        <f t="shared" si="14"/>
        <v/>
      </c>
      <c r="AF144" s="56" t="s">
        <v>55</v>
      </c>
      <c r="AG144" s="56" t="str">
        <f>VLOOKUP(G144,'Sheet 1 (2)'!$H$4:$AG$536,26,FALSE)</f>
        <v>NO</v>
      </c>
      <c r="AH144" s="56" t="s">
        <v>82</v>
      </c>
      <c r="AI144" s="56" t="s">
        <v>55</v>
      </c>
      <c r="AJ144" s="56" t="str">
        <f>VLOOKUP(G144,'Sheet 1 (2)'!$H$4:$AH$536,27,FALSE)</f>
        <v>Establecimientos de Salud con Población asignada</v>
      </c>
      <c r="AK144" s="56" t="str">
        <f t="shared" si="10"/>
        <v>Establecimientos de Salud con Población asignada</v>
      </c>
      <c r="AL144" s="60">
        <v>1</v>
      </c>
      <c r="AM144" s="60">
        <f t="shared" si="1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IF(L145&lt;&gt;"",L145,M145)</f>
        <v/>
      </c>
      <c r="O145" s="56"/>
      <c r="P145" s="56" t="s">
        <v>94</v>
      </c>
      <c r="Q145" s="56" t="s">
        <v>55</v>
      </c>
      <c r="R145" s="56" t="str">
        <f>VLOOKUP(G145,'Sheet 1 (2)'!$H$4:$O$536,8,FALSE)</f>
        <v/>
      </c>
      <c r="S145" s="56" t="str">
        <f t="shared" si="12"/>
        <v/>
      </c>
      <c r="T145" s="56"/>
      <c r="U145" s="56" t="s">
        <v>55</v>
      </c>
      <c r="V145" s="56" t="str">
        <f>VLOOKUP(G145,'Sheet 1 (2)'!$H$4:$Q$536,10,FALSE)</f>
        <v/>
      </c>
      <c r="W145" s="56" t="str">
        <f t="shared" si="15"/>
        <v/>
      </c>
      <c r="X145" s="56" t="s">
        <v>227</v>
      </c>
      <c r="Y145" s="56" t="s">
        <v>55</v>
      </c>
      <c r="Z145" s="56" t="str">
        <f>VLOOKUP(G145,'Sheet 1 (2)'!$H$4:$S$536,12,FALSE)</f>
        <v/>
      </c>
      <c r="AA145" s="56" t="str">
        <f t="shared" si="13"/>
        <v/>
      </c>
      <c r="AB145" s="56" t="s">
        <v>55</v>
      </c>
      <c r="AC145" s="56" t="str">
        <f>VLOOKUP(G145,'Sheet 1 (2)'!$H$4:$AF$536,25,FALSE)</f>
        <v/>
      </c>
      <c r="AD145" s="56" t="s">
        <v>120</v>
      </c>
      <c r="AE145" s="56" t="str">
        <f t="shared" si="14"/>
        <v/>
      </c>
      <c r="AF145" s="56" t="s">
        <v>55</v>
      </c>
      <c r="AG145" s="56" t="str">
        <f>VLOOKUP(G145,'Sheet 1 (2)'!$H$4:$AG$536,26,FALSE)</f>
        <v>/</v>
      </c>
      <c r="AH145" s="56" t="s">
        <v>52</v>
      </c>
      <c r="AI145" s="56" t="s">
        <v>55</v>
      </c>
      <c r="AJ145" s="56" t="str">
        <f>VLOOKUP(G145,'Sheet 1 (2)'!$H$4:$AH$536,27,FALSE)</f>
        <v/>
      </c>
      <c r="AK145" s="56" t="s">
        <v>228</v>
      </c>
      <c r="AL145" s="60">
        <v>1</v>
      </c>
      <c r="AM145" s="60">
        <f t="shared" si="1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IF(L146&lt;&gt;"",L146,M146)</f>
        <v/>
      </c>
      <c r="O146" s="56"/>
      <c r="P146" s="56" t="s">
        <v>237</v>
      </c>
      <c r="Q146" s="56" t="s">
        <v>55</v>
      </c>
      <c r="R146" s="56" t="str">
        <f>VLOOKUP(G146,'Sheet 1 (2)'!$H$4:$O$536,8,FALSE)</f>
        <v/>
      </c>
      <c r="S146" s="56" t="str">
        <f t="shared" si="12"/>
        <v/>
      </c>
      <c r="T146" s="56" t="s">
        <v>238</v>
      </c>
      <c r="U146" s="56" t="s">
        <v>55</v>
      </c>
      <c r="V146" s="56" t="str">
        <f>VLOOKUP(G146,'Sheet 1 (2)'!$H$4:$Q$536,10,FALSE)</f>
        <v/>
      </c>
      <c r="W146" s="56" t="str">
        <f t="shared" si="15"/>
        <v/>
      </c>
      <c r="X146" s="56"/>
      <c r="Y146" s="56" t="s">
        <v>55</v>
      </c>
      <c r="Z146" s="56" t="str">
        <f>VLOOKUP(G146,'Sheet 1 (2)'!$H$4:$S$536,12,FALSE)</f>
        <v/>
      </c>
      <c r="AA146" s="56" t="str">
        <f t="shared" si="13"/>
        <v/>
      </c>
      <c r="AB146" s="56" t="s">
        <v>55</v>
      </c>
      <c r="AC146" s="56" t="str">
        <f>VLOOKUP(G146,'Sheet 1 (2)'!$H$4:$AF$536,25,FALSE)</f>
        <v/>
      </c>
      <c r="AD146" s="56" t="s">
        <v>58</v>
      </c>
      <c r="AE146" s="56" t="str">
        <f t="shared" si="14"/>
        <v/>
      </c>
      <c r="AF146" s="56" t="s">
        <v>55</v>
      </c>
      <c r="AG146" s="56" t="str">
        <f>VLOOKUP(G146,'Sheet 1 (2)'!$H$4:$AG$536,26,FALSE)</f>
        <v>NO</v>
      </c>
      <c r="AH146" s="56" t="s">
        <v>52</v>
      </c>
      <c r="AI146" s="56" t="s">
        <v>55</v>
      </c>
      <c r="AJ146" s="56" t="str">
        <f>VLOOKUP(G146,'Sheet 1 (2)'!$H$4:$AH$536,27,FALSE)</f>
        <v/>
      </c>
      <c r="AK146" s="56" t="str">
        <f t="shared" ref="AK146:AK193" si="17">IF(AI146&lt;&gt;"",AI146,AJ146)</f>
        <v/>
      </c>
      <c r="AL146" s="60">
        <v>1</v>
      </c>
      <c r="AM146" s="60">
        <f t="shared" si="1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IF(L147&lt;&gt;"",L147,M147)</f>
        <v/>
      </c>
      <c r="O147" s="56"/>
      <c r="P147" s="56" t="s">
        <v>237</v>
      </c>
      <c r="Q147" s="56" t="s">
        <v>55</v>
      </c>
      <c r="R147" s="56" t="str">
        <f>VLOOKUP(G147,'Sheet 1 (2)'!$H$4:$O$536,8,FALSE)</f>
        <v/>
      </c>
      <c r="S147" s="56" t="str">
        <f t="shared" si="12"/>
        <v/>
      </c>
      <c r="T147" s="56" t="s">
        <v>238</v>
      </c>
      <c r="U147" s="56" t="s">
        <v>55</v>
      </c>
      <c r="V147" s="56" t="str">
        <f>VLOOKUP(G147,'Sheet 1 (2)'!$H$4:$Q$536,10,FALSE)</f>
        <v/>
      </c>
      <c r="W147" s="56" t="str">
        <f t="shared" si="15"/>
        <v/>
      </c>
      <c r="X147" s="56"/>
      <c r="Y147" s="56" t="s">
        <v>55</v>
      </c>
      <c r="Z147" s="56" t="str">
        <f>VLOOKUP(G147,'Sheet 1 (2)'!$H$4:$S$536,12,FALSE)</f>
        <v/>
      </c>
      <c r="AA147" s="56" t="str">
        <f t="shared" si="13"/>
        <v/>
      </c>
      <c r="AB147" s="56" t="s">
        <v>55</v>
      </c>
      <c r="AC147" s="56" t="str">
        <f>VLOOKUP(G147,'Sheet 1 (2)'!$H$4:$AF$536,25,FALSE)</f>
        <v/>
      </c>
      <c r="AD147" s="56" t="s">
        <v>58</v>
      </c>
      <c r="AE147" s="56" t="str">
        <f t="shared" si="14"/>
        <v/>
      </c>
      <c r="AF147" s="56" t="s">
        <v>55</v>
      </c>
      <c r="AG147" s="56" t="str">
        <f>VLOOKUP(G147,'Sheet 1 (2)'!$H$4:$AG$536,26,FALSE)</f>
        <v>NO</v>
      </c>
      <c r="AH147" s="56" t="s">
        <v>52</v>
      </c>
      <c r="AI147" s="56" t="s">
        <v>55</v>
      </c>
      <c r="AJ147" s="56" t="str">
        <f>VLOOKUP(G147,'Sheet 1 (2)'!$H$4:$AH$536,27,FALSE)</f>
        <v/>
      </c>
      <c r="AK147" s="56" t="str">
        <f t="shared" si="17"/>
        <v/>
      </c>
      <c r="AL147" s="60">
        <v>1</v>
      </c>
      <c r="AM147" s="60">
        <f t="shared" si="1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2"/>
        <v/>
      </c>
      <c r="T148" s="56" t="s">
        <v>246</v>
      </c>
      <c r="U148" s="56" t="s">
        <v>55</v>
      </c>
      <c r="V148" s="56" t="str">
        <f>VLOOKUP(G148,'Sheet 1 (2)'!$H$4:$Q$536,10,FALSE)</f>
        <v/>
      </c>
      <c r="W148" s="56" t="str">
        <f t="shared" si="15"/>
        <v/>
      </c>
      <c r="X148" s="56"/>
      <c r="Y148" s="56" t="s">
        <v>55</v>
      </c>
      <c r="Z148" s="56" t="str">
        <f>VLOOKUP(G148,'Sheet 1 (2)'!$H$4:$S$536,12,FALSE)</f>
        <v/>
      </c>
      <c r="AA148" s="56" t="str">
        <f t="shared" si="13"/>
        <v/>
      </c>
      <c r="AB148" s="56" t="s">
        <v>55</v>
      </c>
      <c r="AC148" s="56" t="str">
        <f>VLOOKUP(G148,'Sheet 1 (2)'!$H$4:$AF$536,25,FALSE)</f>
        <v/>
      </c>
      <c r="AD148" s="56" t="s">
        <v>58</v>
      </c>
      <c r="AE148" s="56" t="str">
        <f t="shared" si="14"/>
        <v/>
      </c>
      <c r="AF148" s="56" t="s">
        <v>55</v>
      </c>
      <c r="AG148" s="56" t="str">
        <f>VLOOKUP(G148,'Sheet 1 (2)'!$H$4:$AG$536,26,FALSE)</f>
        <v>NO</v>
      </c>
      <c r="AH148" s="56" t="s">
        <v>82</v>
      </c>
      <c r="AI148" s="56" t="s">
        <v>55</v>
      </c>
      <c r="AJ148" s="56" t="str">
        <f>VLOOKUP(G148,'Sheet 1 (2)'!$H$4:$AH$536,27,FALSE)</f>
        <v/>
      </c>
      <c r="AK148" s="56" t="str">
        <f t="shared" si="17"/>
        <v/>
      </c>
      <c r="AL148" s="60">
        <v>1</v>
      </c>
      <c r="AM148" s="60">
        <f t="shared" si="1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2"/>
        <v/>
      </c>
      <c r="T149" s="56"/>
      <c r="U149" s="56" t="s">
        <v>55</v>
      </c>
      <c r="V149" s="56" t="str">
        <f>VLOOKUP(G149,'Sheet 1 (2)'!$H$4:$Q$536,10,FALSE)</f>
        <v/>
      </c>
      <c r="W149" s="56" t="str">
        <f t="shared" si="15"/>
        <v/>
      </c>
      <c r="X149" s="56"/>
      <c r="Y149" s="56" t="s">
        <v>55</v>
      </c>
      <c r="Z149" s="56" t="str">
        <f>VLOOKUP(G149,'Sheet 1 (2)'!$H$4:$S$536,12,FALSE)</f>
        <v/>
      </c>
      <c r="AA149" s="56" t="str">
        <f t="shared" si="13"/>
        <v/>
      </c>
      <c r="AB149" s="56" t="s">
        <v>55</v>
      </c>
      <c r="AC149" s="56" t="str">
        <f>VLOOKUP(G149,'Sheet 1 (2)'!$H$4:$AF$536,25,FALSE)</f>
        <v/>
      </c>
      <c r="AD149" s="56" t="s">
        <v>58</v>
      </c>
      <c r="AE149" s="56" t="str">
        <f t="shared" si="14"/>
        <v/>
      </c>
      <c r="AF149" s="56" t="s">
        <v>55</v>
      </c>
      <c r="AG149" s="56" t="str">
        <f>VLOOKUP(G149,'Sheet 1 (2)'!$H$4:$AG$536,26,FALSE)</f>
        <v>NO</v>
      </c>
      <c r="AH149" s="56" t="s">
        <v>52</v>
      </c>
      <c r="AI149" s="56" t="s">
        <v>55</v>
      </c>
      <c r="AJ149" s="56" t="str">
        <f>VLOOKUP(G149,'Sheet 1 (2)'!$H$4:$AH$536,27,FALSE)</f>
        <v/>
      </c>
      <c r="AK149" s="56" t="str">
        <f t="shared" si="17"/>
        <v/>
      </c>
      <c r="AL149" s="60">
        <v>1</v>
      </c>
      <c r="AM149" s="60">
        <f t="shared" si="1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2"/>
        <v/>
      </c>
      <c r="T150" s="56" t="s">
        <v>433</v>
      </c>
      <c r="U150" s="56" t="s">
        <v>55</v>
      </c>
      <c r="V150" s="56" t="str">
        <f>VLOOKUP(G150,'Sheet 1 (2)'!$H$4:$Q$536,10,FALSE)</f>
        <v/>
      </c>
      <c r="W150" s="56" t="str">
        <f t="shared" si="15"/>
        <v/>
      </c>
      <c r="X150" s="56" t="s">
        <v>463</v>
      </c>
      <c r="Y150" s="56" t="s">
        <v>55</v>
      </c>
      <c r="Z150" s="56" t="str">
        <f>VLOOKUP(G150,'Sheet 1 (2)'!$H$4:$S$536,12,FALSE)</f>
        <v/>
      </c>
      <c r="AA150" s="56" t="str">
        <f t="shared" si="13"/>
        <v/>
      </c>
      <c r="AB150" s="56" t="s">
        <v>55</v>
      </c>
      <c r="AC150" s="56" t="str">
        <f>VLOOKUP(G150,'Sheet 1 (2)'!$H$4:$AF$536,25,FALSE)</f>
        <v/>
      </c>
      <c r="AD150" s="56" t="s">
        <v>187</v>
      </c>
      <c r="AE150" s="56" t="str">
        <f t="shared" si="14"/>
        <v/>
      </c>
      <c r="AF150" s="56" t="s">
        <v>55</v>
      </c>
      <c r="AG150" s="56" t="str">
        <f>VLOOKUP(G150,'Sheet 1 (2)'!$H$4:$AG$536,26,FALSE)</f>
        <v/>
      </c>
      <c r="AH150" s="56" t="s">
        <v>82</v>
      </c>
      <c r="AI150" s="56" t="s">
        <v>55</v>
      </c>
      <c r="AJ150" s="56" t="str">
        <f>VLOOKUP(G150,'Sheet 1 (2)'!$H$4:$AH$536,27,FALSE)</f>
        <v/>
      </c>
      <c r="AK150" s="56" t="str">
        <f t="shared" si="17"/>
        <v/>
      </c>
      <c r="AL150" s="60">
        <v>1</v>
      </c>
      <c r="AM150" s="60">
        <f t="shared" si="1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2"/>
        <v/>
      </c>
      <c r="T151" s="56" t="s">
        <v>433</v>
      </c>
      <c r="U151" s="56" t="s">
        <v>55</v>
      </c>
      <c r="V151" s="56" t="str">
        <f>VLOOKUP(G151,'Sheet 1 (2)'!$H$4:$Q$536,10,FALSE)</f>
        <v/>
      </c>
      <c r="W151" s="56" t="str">
        <f t="shared" si="15"/>
        <v/>
      </c>
      <c r="X151" s="56" t="s">
        <v>469</v>
      </c>
      <c r="Y151" s="56" t="s">
        <v>55</v>
      </c>
      <c r="Z151" s="56" t="str">
        <f>VLOOKUP(G151,'Sheet 1 (2)'!$H$4:$S$536,12,FALSE)</f>
        <v/>
      </c>
      <c r="AA151" s="56" t="str">
        <f t="shared" si="13"/>
        <v/>
      </c>
      <c r="AB151" s="56" t="s">
        <v>55</v>
      </c>
      <c r="AC151" s="56" t="str">
        <f>VLOOKUP(G151,'Sheet 1 (2)'!$H$4:$AF$536,25,FALSE)</f>
        <v/>
      </c>
      <c r="AD151" s="56" t="s">
        <v>187</v>
      </c>
      <c r="AE151" s="56" t="str">
        <f t="shared" si="14"/>
        <v/>
      </c>
      <c r="AF151" s="56" t="s">
        <v>55</v>
      </c>
      <c r="AG151" s="56" t="str">
        <f>VLOOKUP(G151,'Sheet 1 (2)'!$H$4:$AG$536,26,FALSE)</f>
        <v/>
      </c>
      <c r="AH151" s="56" t="s">
        <v>82</v>
      </c>
      <c r="AI151" s="56" t="s">
        <v>55</v>
      </c>
      <c r="AJ151" s="56" t="str">
        <f>VLOOKUP(G151,'Sheet 1 (2)'!$H$4:$AH$536,27,FALSE)</f>
        <v/>
      </c>
      <c r="AK151" s="56" t="str">
        <f t="shared" si="17"/>
        <v/>
      </c>
      <c r="AL151" s="60">
        <v>1</v>
      </c>
      <c r="AM151" s="60">
        <f t="shared" si="1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2"/>
        <v/>
      </c>
      <c r="T152" s="56" t="s">
        <v>433</v>
      </c>
      <c r="U152" s="56" t="s">
        <v>55</v>
      </c>
      <c r="V152" s="56" t="str">
        <f>VLOOKUP(G152,'Sheet 1 (2)'!$H$4:$Q$536,10,FALSE)</f>
        <v/>
      </c>
      <c r="W152" s="56" t="str">
        <f t="shared" si="15"/>
        <v/>
      </c>
      <c r="X152" s="56" t="s">
        <v>473</v>
      </c>
      <c r="Y152" s="56" t="s">
        <v>55</v>
      </c>
      <c r="Z152" s="56" t="str">
        <f>VLOOKUP(G152,'Sheet 1 (2)'!$H$4:$S$536,12,FALSE)</f>
        <v/>
      </c>
      <c r="AA152" s="56" t="str">
        <f t="shared" si="13"/>
        <v/>
      </c>
      <c r="AB152" s="56" t="s">
        <v>55</v>
      </c>
      <c r="AC152" s="56" t="str">
        <f>VLOOKUP(G152,'Sheet 1 (2)'!$H$4:$AF$536,25,FALSE)</f>
        <v/>
      </c>
      <c r="AD152" s="56" t="s">
        <v>187</v>
      </c>
      <c r="AE152" s="56" t="str">
        <f t="shared" si="14"/>
        <v/>
      </c>
      <c r="AF152" s="56" t="s">
        <v>55</v>
      </c>
      <c r="AG152" s="56" t="str">
        <f>VLOOKUP(G152,'Sheet 1 (2)'!$H$4:$AG$536,26,FALSE)</f>
        <v/>
      </c>
      <c r="AH152" s="56" t="s">
        <v>82</v>
      </c>
      <c r="AI152" s="56" t="s">
        <v>55</v>
      </c>
      <c r="AJ152" s="56" t="str">
        <f>VLOOKUP(G152,'Sheet 1 (2)'!$H$4:$AH$536,27,FALSE)</f>
        <v/>
      </c>
      <c r="AK152" s="56" t="str">
        <f t="shared" si="17"/>
        <v/>
      </c>
      <c r="AL152" s="60">
        <v>1</v>
      </c>
      <c r="AM152" s="60">
        <f t="shared" si="1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2"/>
        <v/>
      </c>
      <c r="T153" s="56" t="s">
        <v>433</v>
      </c>
      <c r="U153" s="56" t="s">
        <v>55</v>
      </c>
      <c r="V153" s="56" t="str">
        <f>VLOOKUP(G153,'Sheet 1 (2)'!$H$4:$Q$536,10,FALSE)</f>
        <v/>
      </c>
      <c r="W153" s="56" t="str">
        <f t="shared" si="15"/>
        <v/>
      </c>
      <c r="X153" s="56" t="s">
        <v>477</v>
      </c>
      <c r="Y153" s="56" t="s">
        <v>55</v>
      </c>
      <c r="Z153" s="56" t="str">
        <f>VLOOKUP(G153,'Sheet 1 (2)'!$H$4:$S$536,12,FALSE)</f>
        <v/>
      </c>
      <c r="AA153" s="56" t="str">
        <f t="shared" si="13"/>
        <v/>
      </c>
      <c r="AB153" s="56" t="s">
        <v>55</v>
      </c>
      <c r="AC153" s="56" t="str">
        <f>VLOOKUP(G153,'Sheet 1 (2)'!$H$4:$AF$536,25,FALSE)</f>
        <v/>
      </c>
      <c r="AD153" s="56" t="s">
        <v>187</v>
      </c>
      <c r="AE153" s="56" t="str">
        <f t="shared" si="14"/>
        <v/>
      </c>
      <c r="AF153" s="56" t="s">
        <v>55</v>
      </c>
      <c r="AG153" s="56" t="str">
        <f>VLOOKUP(G153,'Sheet 1 (2)'!$H$4:$AG$536,26,FALSE)</f>
        <v/>
      </c>
      <c r="AH153" s="56" t="s">
        <v>82</v>
      </c>
      <c r="AI153" s="56" t="s">
        <v>55</v>
      </c>
      <c r="AJ153" s="56" t="str">
        <f>VLOOKUP(G153,'Sheet 1 (2)'!$H$4:$AH$536,27,FALSE)</f>
        <v/>
      </c>
      <c r="AK153" s="56" t="str">
        <f t="shared" si="17"/>
        <v/>
      </c>
      <c r="AL153" s="60">
        <v>1</v>
      </c>
      <c r="AM153" s="60">
        <f t="shared" si="1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2"/>
        <v/>
      </c>
      <c r="T154" s="56" t="s">
        <v>433</v>
      </c>
      <c r="U154" s="56" t="s">
        <v>55</v>
      </c>
      <c r="V154" s="56" t="str">
        <f>VLOOKUP(G154,'Sheet 1 (2)'!$H$4:$Q$536,10,FALSE)</f>
        <v/>
      </c>
      <c r="W154" s="56" t="str">
        <f t="shared" si="15"/>
        <v/>
      </c>
      <c r="X154" s="56" t="s">
        <v>481</v>
      </c>
      <c r="Y154" s="56" t="s">
        <v>55</v>
      </c>
      <c r="Z154" s="56" t="str">
        <f>VLOOKUP(G154,'Sheet 1 (2)'!$H$4:$S$536,12,FALSE)</f>
        <v/>
      </c>
      <c r="AA154" s="56" t="str">
        <f t="shared" si="13"/>
        <v/>
      </c>
      <c r="AB154" s="56" t="s">
        <v>55</v>
      </c>
      <c r="AC154" s="56" t="str">
        <f>VLOOKUP(G154,'Sheet 1 (2)'!$H$4:$AF$536,25,FALSE)</f>
        <v/>
      </c>
      <c r="AD154" s="56" t="s">
        <v>120</v>
      </c>
      <c r="AE154" s="56" t="str">
        <f t="shared" si="14"/>
        <v/>
      </c>
      <c r="AF154" s="56" t="s">
        <v>55</v>
      </c>
      <c r="AG154" s="56" t="str">
        <f>VLOOKUP(G154,'Sheet 1 (2)'!$H$4:$AG$536,26,FALSE)</f>
        <v/>
      </c>
      <c r="AH154" s="56" t="s">
        <v>82</v>
      </c>
      <c r="AI154" s="56" t="s">
        <v>55</v>
      </c>
      <c r="AJ154" s="56" t="str">
        <f>VLOOKUP(G154,'Sheet 1 (2)'!$H$4:$AH$536,27,FALSE)</f>
        <v/>
      </c>
      <c r="AK154" s="56" t="str">
        <f t="shared" si="17"/>
        <v/>
      </c>
      <c r="AL154" s="60">
        <v>1</v>
      </c>
      <c r="AM154" s="60">
        <f t="shared" si="1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2"/>
        <v/>
      </c>
      <c r="T155" s="56" t="s">
        <v>433</v>
      </c>
      <c r="U155" s="56" t="s">
        <v>55</v>
      </c>
      <c r="V155" s="56" t="str">
        <f>VLOOKUP(G155,'Sheet 1 (2)'!$H$4:$Q$536,10,FALSE)</f>
        <v/>
      </c>
      <c r="W155" s="56" t="str">
        <f t="shared" si="15"/>
        <v/>
      </c>
      <c r="X155" s="56" t="s">
        <v>484</v>
      </c>
      <c r="Y155" s="56" t="s">
        <v>55</v>
      </c>
      <c r="Z155" s="56" t="str">
        <f>VLOOKUP(G155,'Sheet 1 (2)'!$H$4:$S$536,12,FALSE)</f>
        <v/>
      </c>
      <c r="AA155" s="56" t="str">
        <f t="shared" si="13"/>
        <v/>
      </c>
      <c r="AB155" s="56" t="s">
        <v>55</v>
      </c>
      <c r="AC155" s="56" t="str">
        <f>VLOOKUP(G155,'Sheet 1 (2)'!$H$4:$AF$536,25,FALSE)</f>
        <v/>
      </c>
      <c r="AD155" s="56" t="s">
        <v>120</v>
      </c>
      <c r="AE155" s="56" t="str">
        <f t="shared" si="14"/>
        <v/>
      </c>
      <c r="AF155" s="56" t="s">
        <v>55</v>
      </c>
      <c r="AG155" s="56" t="str">
        <f>VLOOKUP(G155,'Sheet 1 (2)'!$H$4:$AG$536,26,FALSE)</f>
        <v/>
      </c>
      <c r="AH155" s="56" t="s">
        <v>82</v>
      </c>
      <c r="AI155" s="56" t="s">
        <v>55</v>
      </c>
      <c r="AJ155" s="56" t="str">
        <f>VLOOKUP(G155,'Sheet 1 (2)'!$H$4:$AH$536,27,FALSE)</f>
        <v/>
      </c>
      <c r="AK155" s="56" t="str">
        <f t="shared" si="17"/>
        <v/>
      </c>
      <c r="AL155" s="60">
        <v>1</v>
      </c>
      <c r="AM155" s="60">
        <f t="shared" si="1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2"/>
        <v/>
      </c>
      <c r="T156" s="56" t="s">
        <v>433</v>
      </c>
      <c r="U156" s="56" t="s">
        <v>55</v>
      </c>
      <c r="V156" s="56" t="str">
        <f>VLOOKUP(G156,'Sheet 1 (2)'!$H$4:$Q$536,10,FALSE)</f>
        <v/>
      </c>
      <c r="W156" s="56" t="str">
        <f t="shared" si="15"/>
        <v/>
      </c>
      <c r="X156" s="56" t="s">
        <v>487</v>
      </c>
      <c r="Y156" s="56" t="s">
        <v>55</v>
      </c>
      <c r="Z156" s="56" t="str">
        <f>VLOOKUP(G156,'Sheet 1 (2)'!$H$4:$S$536,12,FALSE)</f>
        <v/>
      </c>
      <c r="AA156" s="56" t="str">
        <f t="shared" si="13"/>
        <v/>
      </c>
      <c r="AB156" s="56" t="s">
        <v>55</v>
      </c>
      <c r="AC156" s="56" t="str">
        <f>VLOOKUP(G156,'Sheet 1 (2)'!$H$4:$AF$536,25,FALSE)</f>
        <v/>
      </c>
      <c r="AD156" s="56" t="s">
        <v>120</v>
      </c>
      <c r="AE156" s="56" t="str">
        <f t="shared" si="14"/>
        <v/>
      </c>
      <c r="AF156" s="56" t="s">
        <v>55</v>
      </c>
      <c r="AG156" s="56" t="str">
        <f>VLOOKUP(G156,'Sheet 1 (2)'!$H$4:$AG$536,26,FALSE)</f>
        <v/>
      </c>
      <c r="AH156" s="56" t="s">
        <v>82</v>
      </c>
      <c r="AI156" s="56" t="s">
        <v>55</v>
      </c>
      <c r="AJ156" s="56" t="str">
        <f>VLOOKUP(G156,'Sheet 1 (2)'!$H$4:$AH$536,27,FALSE)</f>
        <v/>
      </c>
      <c r="AK156" s="56" t="str">
        <f t="shared" si="17"/>
        <v/>
      </c>
      <c r="AL156" s="60">
        <v>1</v>
      </c>
      <c r="AM156" s="60">
        <f t="shared" si="1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2"/>
        <v/>
      </c>
      <c r="T157" s="56" t="s">
        <v>433</v>
      </c>
      <c r="U157" s="56" t="s">
        <v>55</v>
      </c>
      <c r="V157" s="56" t="str">
        <f>VLOOKUP(G157,'Sheet 1 (2)'!$H$4:$Q$536,10,FALSE)</f>
        <v/>
      </c>
      <c r="W157" s="56" t="str">
        <f t="shared" si="15"/>
        <v/>
      </c>
      <c r="X157" s="56" t="s">
        <v>490</v>
      </c>
      <c r="Y157" s="56" t="s">
        <v>55</v>
      </c>
      <c r="Z157" s="56" t="str">
        <f>VLOOKUP(G157,'Sheet 1 (2)'!$H$4:$S$536,12,FALSE)</f>
        <v/>
      </c>
      <c r="AA157" s="56" t="str">
        <f t="shared" si="13"/>
        <v/>
      </c>
      <c r="AB157" s="56" t="s">
        <v>55</v>
      </c>
      <c r="AC157" s="56" t="str">
        <f>VLOOKUP(G157,'Sheet 1 (2)'!$H$4:$AF$536,25,FALSE)</f>
        <v/>
      </c>
      <c r="AD157" s="56" t="s">
        <v>120</v>
      </c>
      <c r="AE157" s="56" t="str">
        <f t="shared" si="14"/>
        <v/>
      </c>
      <c r="AF157" s="56" t="s">
        <v>55</v>
      </c>
      <c r="AG157" s="56" t="str">
        <f>VLOOKUP(G157,'Sheet 1 (2)'!$H$4:$AG$536,26,FALSE)</f>
        <v/>
      </c>
      <c r="AH157" s="56" t="s">
        <v>82</v>
      </c>
      <c r="AI157" s="56" t="s">
        <v>55</v>
      </c>
      <c r="AJ157" s="56" t="str">
        <f>VLOOKUP(G157,'Sheet 1 (2)'!$H$4:$AH$536,27,FALSE)</f>
        <v/>
      </c>
      <c r="AK157" s="56" t="str">
        <f t="shared" si="17"/>
        <v/>
      </c>
      <c r="AL157" s="60">
        <v>1</v>
      </c>
      <c r="AM157" s="60">
        <f t="shared" si="1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2"/>
        <v/>
      </c>
      <c r="T158" s="56" t="s">
        <v>433</v>
      </c>
      <c r="U158" s="56" t="s">
        <v>55</v>
      </c>
      <c r="V158" s="56" t="str">
        <f>VLOOKUP(G158,'Sheet 1 (2)'!$H$4:$Q$536,10,FALSE)</f>
        <v/>
      </c>
      <c r="W158" s="56" t="str">
        <f t="shared" si="15"/>
        <v/>
      </c>
      <c r="X158" s="56" t="s">
        <v>495</v>
      </c>
      <c r="Y158" s="56" t="s">
        <v>55</v>
      </c>
      <c r="Z158" s="56" t="str">
        <f>VLOOKUP(G158,'Sheet 1 (2)'!$H$4:$S$536,12,FALSE)</f>
        <v/>
      </c>
      <c r="AA158" s="56" t="str">
        <f t="shared" si="13"/>
        <v/>
      </c>
      <c r="AB158" s="56" t="s">
        <v>55</v>
      </c>
      <c r="AC158" s="56" t="str">
        <f>VLOOKUP(G158,'Sheet 1 (2)'!$H$4:$AF$536,25,FALSE)</f>
        <v/>
      </c>
      <c r="AD158" s="56" t="s">
        <v>120</v>
      </c>
      <c r="AE158" s="56" t="str">
        <f t="shared" si="14"/>
        <v/>
      </c>
      <c r="AF158" s="56" t="s">
        <v>55</v>
      </c>
      <c r="AG158" s="56" t="str">
        <f>VLOOKUP(G158,'Sheet 1 (2)'!$H$4:$AG$536,26,FALSE)</f>
        <v/>
      </c>
      <c r="AH158" s="56" t="s">
        <v>82</v>
      </c>
      <c r="AI158" s="56" t="s">
        <v>55</v>
      </c>
      <c r="AJ158" s="56" t="str">
        <f>VLOOKUP(G158,'Sheet 1 (2)'!$H$4:$AH$536,27,FALSE)</f>
        <v/>
      </c>
      <c r="AK158" s="56" t="str">
        <f t="shared" si="17"/>
        <v/>
      </c>
      <c r="AL158" s="60">
        <v>1</v>
      </c>
      <c r="AM158" s="60">
        <f t="shared" si="1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2"/>
        <v/>
      </c>
      <c r="T159" s="56" t="s">
        <v>433</v>
      </c>
      <c r="U159" s="56" t="s">
        <v>55</v>
      </c>
      <c r="V159" s="56" t="str">
        <f>VLOOKUP(G159,'Sheet 1 (2)'!$H$4:$Q$536,10,FALSE)</f>
        <v/>
      </c>
      <c r="W159" s="56" t="str">
        <f t="shared" si="15"/>
        <v/>
      </c>
      <c r="X159" s="56" t="s">
        <v>498</v>
      </c>
      <c r="Y159" s="56" t="s">
        <v>55</v>
      </c>
      <c r="Z159" s="56" t="str">
        <f>VLOOKUP(G159,'Sheet 1 (2)'!$H$4:$S$536,12,FALSE)</f>
        <v/>
      </c>
      <c r="AA159" s="56" t="str">
        <f t="shared" si="13"/>
        <v/>
      </c>
      <c r="AB159" s="56" t="s">
        <v>55</v>
      </c>
      <c r="AC159" s="56" t="str">
        <f>VLOOKUP(G159,'Sheet 1 (2)'!$H$4:$AF$536,25,FALSE)</f>
        <v/>
      </c>
      <c r="AD159" s="56" t="s">
        <v>120</v>
      </c>
      <c r="AE159" s="56" t="str">
        <f t="shared" si="14"/>
        <v/>
      </c>
      <c r="AF159" s="56" t="s">
        <v>55</v>
      </c>
      <c r="AG159" s="56" t="str">
        <f>VLOOKUP(G159,'Sheet 1 (2)'!$H$4:$AG$536,26,FALSE)</f>
        <v/>
      </c>
      <c r="AH159" s="56" t="s">
        <v>82</v>
      </c>
      <c r="AI159" s="56" t="s">
        <v>55</v>
      </c>
      <c r="AJ159" s="56" t="str">
        <f>VLOOKUP(G159,'Sheet 1 (2)'!$H$4:$AH$536,27,FALSE)</f>
        <v/>
      </c>
      <c r="AK159" s="56" t="str">
        <f t="shared" si="17"/>
        <v/>
      </c>
      <c r="AL159" s="60">
        <v>1</v>
      </c>
      <c r="AM159" s="60">
        <f t="shared" si="1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2"/>
        <v/>
      </c>
      <c r="T160" s="56" t="s">
        <v>433</v>
      </c>
      <c r="U160" s="56" t="s">
        <v>55</v>
      </c>
      <c r="V160" s="56" t="str">
        <f>VLOOKUP(G160,'Sheet 1 (2)'!$H$4:$Q$536,10,FALSE)</f>
        <v/>
      </c>
      <c r="W160" s="56" t="str">
        <f t="shared" si="15"/>
        <v/>
      </c>
      <c r="X160" s="56" t="s">
        <v>502</v>
      </c>
      <c r="Y160" s="56" t="s">
        <v>55</v>
      </c>
      <c r="Z160" s="56" t="str">
        <f>VLOOKUP(G160,'Sheet 1 (2)'!$H$4:$S$536,12,FALSE)</f>
        <v/>
      </c>
      <c r="AA160" s="56" t="str">
        <f t="shared" si="13"/>
        <v/>
      </c>
      <c r="AB160" s="56" t="s">
        <v>55</v>
      </c>
      <c r="AC160" s="56" t="str">
        <f>VLOOKUP(G160,'Sheet 1 (2)'!$H$4:$AF$536,25,FALSE)</f>
        <v/>
      </c>
      <c r="AD160" s="56" t="s">
        <v>120</v>
      </c>
      <c r="AE160" s="56" t="str">
        <f t="shared" si="14"/>
        <v/>
      </c>
      <c r="AF160" s="56" t="s">
        <v>55</v>
      </c>
      <c r="AG160" s="56" t="str">
        <f>VLOOKUP(G160,'Sheet 1 (2)'!$H$4:$AG$536,26,FALSE)</f>
        <v/>
      </c>
      <c r="AH160" s="56" t="s">
        <v>82</v>
      </c>
      <c r="AI160" s="56" t="s">
        <v>55</v>
      </c>
      <c r="AJ160" s="56" t="str">
        <f>VLOOKUP(G160,'Sheet 1 (2)'!$H$4:$AH$536,27,FALSE)</f>
        <v/>
      </c>
      <c r="AK160" s="56" t="str">
        <f t="shared" si="17"/>
        <v/>
      </c>
      <c r="AL160" s="60">
        <v>1</v>
      </c>
      <c r="AM160" s="60">
        <f t="shared" si="1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2"/>
        <v/>
      </c>
      <c r="T161" s="56" t="s">
        <v>433</v>
      </c>
      <c r="U161" s="56" t="s">
        <v>55</v>
      </c>
      <c r="V161" s="56" t="str">
        <f>VLOOKUP(G161,'Sheet 1 (2)'!$H$4:$Q$536,10,FALSE)</f>
        <v/>
      </c>
      <c r="W161" s="56" t="str">
        <f t="shared" si="15"/>
        <v/>
      </c>
      <c r="X161" s="56" t="s">
        <v>506</v>
      </c>
      <c r="Y161" s="56" t="s">
        <v>55</v>
      </c>
      <c r="Z161" s="56" t="str">
        <f>VLOOKUP(G161,'Sheet 1 (2)'!$H$4:$S$536,12,FALSE)</f>
        <v/>
      </c>
      <c r="AA161" s="56" t="str">
        <f t="shared" si="13"/>
        <v/>
      </c>
      <c r="AB161" s="56" t="s">
        <v>55</v>
      </c>
      <c r="AC161" s="56" t="str">
        <f>VLOOKUP(G161,'Sheet 1 (2)'!$H$4:$AF$536,25,FALSE)</f>
        <v/>
      </c>
      <c r="AD161" s="56" t="s">
        <v>187</v>
      </c>
      <c r="AE161" s="56" t="str">
        <f t="shared" si="14"/>
        <v/>
      </c>
      <c r="AF161" s="56" t="s">
        <v>55</v>
      </c>
      <c r="AG161" s="56" t="str">
        <f>VLOOKUP(G161,'Sheet 1 (2)'!$H$4:$AG$536,26,FALSE)</f>
        <v/>
      </c>
      <c r="AH161" s="56" t="s">
        <v>82</v>
      </c>
      <c r="AI161" s="56" t="s">
        <v>55</v>
      </c>
      <c r="AJ161" s="56" t="str">
        <f>VLOOKUP(G161,'Sheet 1 (2)'!$H$4:$AH$536,27,FALSE)</f>
        <v/>
      </c>
      <c r="AK161" s="56" t="str">
        <f t="shared" si="17"/>
        <v/>
      </c>
      <c r="AL161" s="60">
        <v>1</v>
      </c>
      <c r="AM161" s="60">
        <f t="shared" si="1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2"/>
        <v/>
      </c>
      <c r="T162" s="56" t="s">
        <v>433</v>
      </c>
      <c r="U162" s="56" t="s">
        <v>55</v>
      </c>
      <c r="V162" s="56" t="str">
        <f>VLOOKUP(G162,'Sheet 1 (2)'!$H$4:$Q$536,10,FALSE)</f>
        <v/>
      </c>
      <c r="W162" s="56" t="str">
        <f t="shared" si="15"/>
        <v/>
      </c>
      <c r="X162" s="56" t="s">
        <v>510</v>
      </c>
      <c r="Y162" s="56" t="s">
        <v>55</v>
      </c>
      <c r="Z162" s="56" t="str">
        <f>VLOOKUP(G162,'Sheet 1 (2)'!$H$4:$S$536,12,FALSE)</f>
        <v/>
      </c>
      <c r="AA162" s="56" t="str">
        <f t="shared" si="13"/>
        <v/>
      </c>
      <c r="AB162" s="56" t="s">
        <v>55</v>
      </c>
      <c r="AC162" s="56" t="str">
        <f>VLOOKUP(G162,'Sheet 1 (2)'!$H$4:$AF$536,25,FALSE)</f>
        <v/>
      </c>
      <c r="AD162" s="56" t="s">
        <v>120</v>
      </c>
      <c r="AE162" s="56" t="str">
        <f t="shared" si="14"/>
        <v/>
      </c>
      <c r="AF162" s="56" t="s">
        <v>55</v>
      </c>
      <c r="AG162" s="56" t="str">
        <f>VLOOKUP(G162,'Sheet 1 (2)'!$H$4:$AG$536,26,FALSE)</f>
        <v/>
      </c>
      <c r="AH162" s="56" t="s">
        <v>82</v>
      </c>
      <c r="AI162" s="56" t="s">
        <v>55</v>
      </c>
      <c r="AJ162" s="56" t="str">
        <f>VLOOKUP(G162,'Sheet 1 (2)'!$H$4:$AH$536,27,FALSE)</f>
        <v/>
      </c>
      <c r="AK162" s="56" t="str">
        <f t="shared" si="17"/>
        <v/>
      </c>
      <c r="AL162" s="60">
        <v>1</v>
      </c>
      <c r="AM162" s="60">
        <f t="shared" si="1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2"/>
        <v/>
      </c>
      <c r="T163" s="56" t="s">
        <v>433</v>
      </c>
      <c r="U163" s="56" t="s">
        <v>55</v>
      </c>
      <c r="V163" s="56" t="str">
        <f>VLOOKUP(G163,'Sheet 1 (2)'!$H$4:$Q$536,10,FALSE)</f>
        <v/>
      </c>
      <c r="W163" s="56" t="str">
        <f t="shared" si="15"/>
        <v/>
      </c>
      <c r="X163" s="56" t="s">
        <v>513</v>
      </c>
      <c r="Y163" s="56" t="s">
        <v>55</v>
      </c>
      <c r="Z163" s="56" t="str">
        <f>VLOOKUP(G163,'Sheet 1 (2)'!$H$4:$S$536,12,FALSE)</f>
        <v/>
      </c>
      <c r="AA163" s="56" t="str">
        <f t="shared" si="13"/>
        <v/>
      </c>
      <c r="AB163" s="56" t="s">
        <v>55</v>
      </c>
      <c r="AC163" s="56" t="str">
        <f>VLOOKUP(G163,'Sheet 1 (2)'!$H$4:$AF$536,25,FALSE)</f>
        <v/>
      </c>
      <c r="AD163" s="56" t="s">
        <v>120</v>
      </c>
      <c r="AE163" s="56" t="str">
        <f t="shared" si="14"/>
        <v/>
      </c>
      <c r="AF163" s="56" t="s">
        <v>55</v>
      </c>
      <c r="AG163" s="56" t="str">
        <f>VLOOKUP(G163,'Sheet 1 (2)'!$H$4:$AG$536,26,FALSE)</f>
        <v/>
      </c>
      <c r="AH163" s="56" t="s">
        <v>82</v>
      </c>
      <c r="AI163" s="56" t="s">
        <v>55</v>
      </c>
      <c r="AJ163" s="56" t="str">
        <f>VLOOKUP(G163,'Sheet 1 (2)'!$H$4:$AH$536,27,FALSE)</f>
        <v/>
      </c>
      <c r="AK163" s="56" t="str">
        <f t="shared" si="17"/>
        <v/>
      </c>
      <c r="AL163" s="60">
        <v>1</v>
      </c>
      <c r="AM163" s="60">
        <f t="shared" si="1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2"/>
        <v/>
      </c>
      <c r="T164" s="56" t="s">
        <v>433</v>
      </c>
      <c r="U164" s="56" t="s">
        <v>55</v>
      </c>
      <c r="V164" s="56" t="str">
        <f>VLOOKUP(G164,'Sheet 1 (2)'!$H$4:$Q$536,10,FALSE)</f>
        <v/>
      </c>
      <c r="W164" s="56" t="str">
        <f t="shared" si="15"/>
        <v/>
      </c>
      <c r="X164" s="56" t="s">
        <v>516</v>
      </c>
      <c r="Y164" s="56" t="s">
        <v>55</v>
      </c>
      <c r="Z164" s="56" t="str">
        <f>VLOOKUP(G164,'Sheet 1 (2)'!$H$4:$S$536,12,FALSE)</f>
        <v/>
      </c>
      <c r="AA164" s="56" t="str">
        <f t="shared" si="13"/>
        <v/>
      </c>
      <c r="AB164" s="56" t="s">
        <v>55</v>
      </c>
      <c r="AC164" s="56" t="str">
        <f>VLOOKUP(G164,'Sheet 1 (2)'!$H$4:$AF$536,25,FALSE)</f>
        <v/>
      </c>
      <c r="AD164" s="56" t="s">
        <v>176</v>
      </c>
      <c r="AE164" s="56" t="str">
        <f t="shared" si="14"/>
        <v/>
      </c>
      <c r="AF164" s="56" t="s">
        <v>55</v>
      </c>
      <c r="AG164" s="56" t="str">
        <f>VLOOKUP(G164,'Sheet 1 (2)'!$H$4:$AG$536,26,FALSE)</f>
        <v/>
      </c>
      <c r="AH164" s="56" t="s">
        <v>82</v>
      </c>
      <c r="AI164" s="56" t="s">
        <v>55</v>
      </c>
      <c r="AJ164" s="56" t="str">
        <f>VLOOKUP(G164,'Sheet 1 (2)'!$H$4:$AH$536,27,FALSE)</f>
        <v/>
      </c>
      <c r="AK164" s="56" t="str">
        <f t="shared" si="17"/>
        <v/>
      </c>
      <c r="AL164" s="60">
        <v>1</v>
      </c>
      <c r="AM164" s="60">
        <f t="shared" si="1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2"/>
        <v/>
      </c>
      <c r="T165" s="56" t="s">
        <v>433</v>
      </c>
      <c r="U165" s="56" t="s">
        <v>55</v>
      </c>
      <c r="V165" s="56" t="str">
        <f>VLOOKUP(G165,'Sheet 1 (2)'!$H$4:$Q$536,10,FALSE)</f>
        <v/>
      </c>
      <c r="W165" s="56" t="str">
        <f t="shared" si="15"/>
        <v/>
      </c>
      <c r="X165" s="56" t="s">
        <v>520</v>
      </c>
      <c r="Y165" s="56" t="s">
        <v>55</v>
      </c>
      <c r="Z165" s="56" t="str">
        <f>VLOOKUP(G165,'Sheet 1 (2)'!$H$4:$S$536,12,FALSE)</f>
        <v/>
      </c>
      <c r="AA165" s="56" t="str">
        <f t="shared" si="13"/>
        <v/>
      </c>
      <c r="AB165" s="56" t="s">
        <v>55</v>
      </c>
      <c r="AC165" s="56" t="str">
        <f>VLOOKUP(G165,'Sheet 1 (2)'!$H$4:$AF$536,25,FALSE)</f>
        <v/>
      </c>
      <c r="AD165" s="56" t="s">
        <v>176</v>
      </c>
      <c r="AE165" s="56" t="str">
        <f t="shared" si="14"/>
        <v/>
      </c>
      <c r="AF165" s="56" t="s">
        <v>55</v>
      </c>
      <c r="AG165" s="56" t="str">
        <f>VLOOKUP(G165,'Sheet 1 (2)'!$H$4:$AG$536,26,FALSE)</f>
        <v/>
      </c>
      <c r="AH165" s="56" t="s">
        <v>82</v>
      </c>
      <c r="AI165" s="56" t="s">
        <v>55</v>
      </c>
      <c r="AJ165" s="56" t="str">
        <f>VLOOKUP(G165,'Sheet 1 (2)'!$H$4:$AH$536,27,FALSE)</f>
        <v/>
      </c>
      <c r="AK165" s="56" t="str">
        <f t="shared" si="17"/>
        <v/>
      </c>
      <c r="AL165" s="60">
        <v>1</v>
      </c>
      <c r="AM165" s="60">
        <f t="shared" si="1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2"/>
        <v/>
      </c>
      <c r="T166" s="56" t="s">
        <v>433</v>
      </c>
      <c r="U166" s="56" t="s">
        <v>55</v>
      </c>
      <c r="V166" s="56" t="str">
        <f>VLOOKUP(G166,'Sheet 1 (2)'!$H$4:$Q$536,10,FALSE)</f>
        <v/>
      </c>
      <c r="W166" s="56" t="str">
        <f t="shared" si="15"/>
        <v/>
      </c>
      <c r="X166" s="56" t="s">
        <v>524</v>
      </c>
      <c r="Y166" s="56" t="s">
        <v>55</v>
      </c>
      <c r="Z166" s="56" t="str">
        <f>VLOOKUP(G166,'Sheet 1 (2)'!$H$4:$S$536,12,FALSE)</f>
        <v/>
      </c>
      <c r="AA166" s="56" t="str">
        <f t="shared" si="13"/>
        <v/>
      </c>
      <c r="AB166" s="56" t="s">
        <v>55</v>
      </c>
      <c r="AC166" s="56" t="str">
        <f>VLOOKUP(G166,'Sheet 1 (2)'!$H$4:$AF$536,25,FALSE)</f>
        <v/>
      </c>
      <c r="AD166" s="56" t="s">
        <v>176</v>
      </c>
      <c r="AE166" s="56" t="str">
        <f t="shared" si="14"/>
        <v/>
      </c>
      <c r="AF166" s="56" t="s">
        <v>55</v>
      </c>
      <c r="AG166" s="56" t="str">
        <f>VLOOKUP(G166,'Sheet 1 (2)'!$H$4:$AG$536,26,FALSE)</f>
        <v/>
      </c>
      <c r="AH166" s="56" t="s">
        <v>82</v>
      </c>
      <c r="AI166" s="56" t="s">
        <v>55</v>
      </c>
      <c r="AJ166" s="56" t="str">
        <f>VLOOKUP(G166,'Sheet 1 (2)'!$H$4:$AH$536,27,FALSE)</f>
        <v/>
      </c>
      <c r="AK166" s="56" t="str">
        <f t="shared" si="17"/>
        <v/>
      </c>
      <c r="AL166" s="60">
        <v>1</v>
      </c>
      <c r="AM166" s="60">
        <f t="shared" si="1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2"/>
        <v/>
      </c>
      <c r="T167" s="56" t="s">
        <v>433</v>
      </c>
      <c r="U167" s="56" t="s">
        <v>55</v>
      </c>
      <c r="V167" s="56" t="str">
        <f>VLOOKUP(G167,'Sheet 1 (2)'!$H$4:$Q$536,10,FALSE)</f>
        <v/>
      </c>
      <c r="W167" s="56" t="str">
        <f t="shared" si="15"/>
        <v/>
      </c>
      <c r="X167" s="56" t="s">
        <v>532</v>
      </c>
      <c r="Y167" s="56" t="s">
        <v>55</v>
      </c>
      <c r="Z167" s="56" t="str">
        <f>VLOOKUP(G167,'Sheet 1 (2)'!$H$4:$S$536,12,FALSE)</f>
        <v/>
      </c>
      <c r="AA167" s="56" t="str">
        <f t="shared" si="13"/>
        <v/>
      </c>
      <c r="AB167" s="56" t="s">
        <v>55</v>
      </c>
      <c r="AC167" s="56" t="str">
        <f>VLOOKUP(G167,'Sheet 1 (2)'!$H$4:$AF$536,25,FALSE)</f>
        <v/>
      </c>
      <c r="AD167" s="56" t="s">
        <v>120</v>
      </c>
      <c r="AE167" s="56" t="str">
        <f t="shared" si="14"/>
        <v/>
      </c>
      <c r="AF167" s="56" t="s">
        <v>55</v>
      </c>
      <c r="AG167" s="56" t="str">
        <f>VLOOKUP(G167,'Sheet 1 (2)'!$H$4:$AG$536,26,FALSE)</f>
        <v/>
      </c>
      <c r="AH167" s="56" t="s">
        <v>82</v>
      </c>
      <c r="AI167" s="56" t="s">
        <v>55</v>
      </c>
      <c r="AJ167" s="56" t="str">
        <f>VLOOKUP(G167,'Sheet 1 (2)'!$H$4:$AH$536,27,FALSE)</f>
        <v/>
      </c>
      <c r="AK167" s="56" t="str">
        <f t="shared" si="17"/>
        <v/>
      </c>
      <c r="AL167" s="60">
        <v>1</v>
      </c>
      <c r="AM167" s="60">
        <f t="shared" si="1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2"/>
        <v/>
      </c>
      <c r="T168" s="56" t="s">
        <v>433</v>
      </c>
      <c r="U168" s="56" t="s">
        <v>55</v>
      </c>
      <c r="V168" s="56" t="str">
        <f>VLOOKUP(G168,'Sheet 1 (2)'!$H$4:$Q$536,10,FALSE)</f>
        <v/>
      </c>
      <c r="W168" s="56" t="str">
        <f t="shared" si="15"/>
        <v/>
      </c>
      <c r="X168" s="56" t="s">
        <v>538</v>
      </c>
      <c r="Y168" s="56" t="s">
        <v>55</v>
      </c>
      <c r="Z168" s="56" t="str">
        <f>VLOOKUP(G168,'Sheet 1 (2)'!$H$4:$S$536,12,FALSE)</f>
        <v/>
      </c>
      <c r="AA168" s="56" t="str">
        <f t="shared" si="13"/>
        <v/>
      </c>
      <c r="AB168" s="56" t="s">
        <v>55</v>
      </c>
      <c r="AC168" s="56" t="str">
        <f>VLOOKUP(G168,'Sheet 1 (2)'!$H$4:$AF$536,25,FALSE)</f>
        <v/>
      </c>
      <c r="AD168" s="56" t="s">
        <v>120</v>
      </c>
      <c r="AE168" s="56" t="str">
        <f t="shared" si="14"/>
        <v/>
      </c>
      <c r="AF168" s="56" t="s">
        <v>55</v>
      </c>
      <c r="AG168" s="56" t="str">
        <f>VLOOKUP(G168,'Sheet 1 (2)'!$H$4:$AG$536,26,FALSE)</f>
        <v/>
      </c>
      <c r="AH168" s="56" t="s">
        <v>82</v>
      </c>
      <c r="AI168" s="56" t="s">
        <v>55</v>
      </c>
      <c r="AJ168" s="56" t="str">
        <f>VLOOKUP(G168,'Sheet 1 (2)'!$H$4:$AH$536,27,FALSE)</f>
        <v/>
      </c>
      <c r="AK168" s="56" t="str">
        <f t="shared" si="17"/>
        <v/>
      </c>
      <c r="AL168" s="60">
        <v>1</v>
      </c>
      <c r="AM168" s="60">
        <f t="shared" si="1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2"/>
        <v/>
      </c>
      <c r="T169" s="56" t="s">
        <v>433</v>
      </c>
      <c r="U169" s="56" t="s">
        <v>55</v>
      </c>
      <c r="V169" s="56" t="str">
        <f>VLOOKUP(G169,'Sheet 1 (2)'!$H$4:$Q$536,10,FALSE)</f>
        <v/>
      </c>
      <c r="W169" s="56" t="str">
        <f t="shared" si="15"/>
        <v/>
      </c>
      <c r="X169" s="56" t="s">
        <v>543</v>
      </c>
      <c r="Y169" s="56" t="s">
        <v>55</v>
      </c>
      <c r="Z169" s="56" t="str">
        <f>VLOOKUP(G169,'Sheet 1 (2)'!$H$4:$S$536,12,FALSE)</f>
        <v/>
      </c>
      <c r="AA169" s="56" t="str">
        <f t="shared" si="13"/>
        <v/>
      </c>
      <c r="AB169" s="56" t="s">
        <v>55</v>
      </c>
      <c r="AC169" s="56" t="str">
        <f>VLOOKUP(G169,'Sheet 1 (2)'!$H$4:$AF$536,25,FALSE)</f>
        <v/>
      </c>
      <c r="AD169" s="56" t="s">
        <v>120</v>
      </c>
      <c r="AE169" s="56" t="str">
        <f t="shared" si="14"/>
        <v/>
      </c>
      <c r="AF169" s="56" t="s">
        <v>55</v>
      </c>
      <c r="AG169" s="56" t="str">
        <f>VLOOKUP(G169,'Sheet 1 (2)'!$H$4:$AG$536,26,FALSE)</f>
        <v/>
      </c>
      <c r="AH169" s="56" t="s">
        <v>82</v>
      </c>
      <c r="AI169" s="56" t="s">
        <v>55</v>
      </c>
      <c r="AJ169" s="56" t="str">
        <f>VLOOKUP(G169,'Sheet 1 (2)'!$H$4:$AH$536,27,FALSE)</f>
        <v/>
      </c>
      <c r="AK169" s="56" t="str">
        <f t="shared" si="17"/>
        <v/>
      </c>
      <c r="AL169" s="60">
        <v>1</v>
      </c>
      <c r="AM169" s="60">
        <f t="shared" si="1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8">IF(L170&lt;&gt;"",L170,M170)</f>
        <v/>
      </c>
      <c r="O170" s="56"/>
      <c r="P170" s="56" t="s">
        <v>551</v>
      </c>
      <c r="Q170" s="56" t="s">
        <v>55</v>
      </c>
      <c r="R170" s="56" t="str">
        <f>VLOOKUP(G170,'Sheet 1 (2)'!$H$4:$O$536,8,FALSE)</f>
        <v/>
      </c>
      <c r="S170" s="56" t="str">
        <f t="shared" si="12"/>
        <v/>
      </c>
      <c r="T170" s="56" t="s">
        <v>433</v>
      </c>
      <c r="U170" s="56" t="s">
        <v>55</v>
      </c>
      <c r="V170" s="56" t="str">
        <f>VLOOKUP(G170,'Sheet 1 (2)'!$H$4:$Q$536,10,FALSE)</f>
        <v/>
      </c>
      <c r="W170" s="56" t="str">
        <f t="shared" si="15"/>
        <v/>
      </c>
      <c r="X170" s="56" t="s">
        <v>52</v>
      </c>
      <c r="Y170" s="56" t="s">
        <v>55</v>
      </c>
      <c r="Z170" s="56" t="str">
        <f>VLOOKUP(G170,'Sheet 1 (2)'!$H$4:$S$536,12,FALSE)</f>
        <v/>
      </c>
      <c r="AA170" s="56" t="s">
        <v>552</v>
      </c>
      <c r="AB170" s="56" t="s">
        <v>55</v>
      </c>
      <c r="AC170" s="56" t="str">
        <f>VLOOKUP(G170,'Sheet 1 (2)'!$H$4:$AF$536,25,FALSE)</f>
        <v/>
      </c>
      <c r="AD170" s="56" t="s">
        <v>187</v>
      </c>
      <c r="AE170" s="56" t="str">
        <f t="shared" si="14"/>
        <v/>
      </c>
      <c r="AF170" s="56" t="s">
        <v>55</v>
      </c>
      <c r="AG170" s="56" t="str">
        <f>VLOOKUP(G170,'Sheet 1 (2)'!$H$4:$AG$536,26,FALSE)</f>
        <v/>
      </c>
      <c r="AH170" s="56" t="s">
        <v>82</v>
      </c>
      <c r="AI170" s="56" t="s">
        <v>55</v>
      </c>
      <c r="AJ170" s="56" t="str">
        <f>VLOOKUP(G170,'Sheet 1 (2)'!$H$4:$AH$536,27,FALSE)</f>
        <v/>
      </c>
      <c r="AK170" s="56" t="str">
        <f t="shared" si="17"/>
        <v/>
      </c>
      <c r="AL170" s="60">
        <v>1</v>
      </c>
      <c r="AM170" s="60">
        <f t="shared" si="1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8"/>
        <v/>
      </c>
      <c r="O171" s="56"/>
      <c r="P171" s="56" t="s">
        <v>551</v>
      </c>
      <c r="Q171" s="56" t="s">
        <v>55</v>
      </c>
      <c r="R171" s="56" t="str">
        <f>VLOOKUP(G171,'Sheet 1 (2)'!$H$4:$O$536,8,FALSE)</f>
        <v/>
      </c>
      <c r="S171" s="56" t="str">
        <f t="shared" si="12"/>
        <v/>
      </c>
      <c r="T171" s="56" t="s">
        <v>433</v>
      </c>
      <c r="U171" s="56" t="s">
        <v>55</v>
      </c>
      <c r="V171" s="56" t="str">
        <f>VLOOKUP(G171,'Sheet 1 (2)'!$H$4:$Q$536,10,FALSE)</f>
        <v/>
      </c>
      <c r="W171" s="56" t="str">
        <f t="shared" si="15"/>
        <v/>
      </c>
      <c r="X171" s="74" t="s">
        <v>556</v>
      </c>
      <c r="Y171" s="56" t="s">
        <v>55</v>
      </c>
      <c r="Z171" s="56" t="str">
        <f>VLOOKUP(G171,'Sheet 1 (2)'!$H$4:$S$536,12,FALSE)</f>
        <v/>
      </c>
      <c r="AA171" s="56" t="str">
        <f t="shared" ref="AA171:AA234" si="19">IF(Y171&lt;&gt;"",Y171,Z171)</f>
        <v/>
      </c>
      <c r="AB171" s="56" t="s">
        <v>55</v>
      </c>
      <c r="AC171" s="56" t="str">
        <f>VLOOKUP(G171,'Sheet 1 (2)'!$H$4:$AF$536,25,FALSE)</f>
        <v/>
      </c>
      <c r="AD171" s="56" t="s">
        <v>411</v>
      </c>
      <c r="AE171" s="56" t="str">
        <f t="shared" si="14"/>
        <v/>
      </c>
      <c r="AF171" s="56" t="s">
        <v>55</v>
      </c>
      <c r="AG171" s="56" t="str">
        <f>VLOOKUP(G171,'Sheet 1 (2)'!$H$4:$AG$536,26,FALSE)</f>
        <v/>
      </c>
      <c r="AH171" s="56" t="s">
        <v>82</v>
      </c>
      <c r="AI171" s="56" t="s">
        <v>55</v>
      </c>
      <c r="AJ171" s="56" t="str">
        <f>VLOOKUP(G171,'Sheet 1 (2)'!$H$4:$AH$536,27,FALSE)</f>
        <v/>
      </c>
      <c r="AK171" s="56" t="str">
        <f t="shared" si="17"/>
        <v/>
      </c>
      <c r="AL171" s="60">
        <v>1</v>
      </c>
      <c r="AM171" s="60">
        <f t="shared" si="1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8"/>
        <v/>
      </c>
      <c r="O172" s="56"/>
      <c r="P172" s="56" t="s">
        <v>551</v>
      </c>
      <c r="Q172" s="56" t="s">
        <v>55</v>
      </c>
      <c r="R172" s="56" t="str">
        <f>VLOOKUP(G172,'Sheet 1 (2)'!$H$4:$O$536,8,FALSE)</f>
        <v/>
      </c>
      <c r="S172" s="56" t="str">
        <f t="shared" si="12"/>
        <v/>
      </c>
      <c r="T172" s="56" t="s">
        <v>433</v>
      </c>
      <c r="U172" s="56" t="s">
        <v>55</v>
      </c>
      <c r="V172" s="56" t="str">
        <f>VLOOKUP(G172,'Sheet 1 (2)'!$H$4:$Q$536,10,FALSE)</f>
        <v/>
      </c>
      <c r="W172" s="56" t="str">
        <f t="shared" si="15"/>
        <v/>
      </c>
      <c r="X172" s="75" t="s">
        <v>559</v>
      </c>
      <c r="Y172" s="56" t="s">
        <v>55</v>
      </c>
      <c r="Z172" s="56" t="str">
        <f>VLOOKUP(G172,'Sheet 1 (2)'!$H$4:$S$536,12,FALSE)</f>
        <v/>
      </c>
      <c r="AA172" s="56" t="str">
        <f t="shared" si="19"/>
        <v/>
      </c>
      <c r="AB172" s="56" t="s">
        <v>55</v>
      </c>
      <c r="AC172" s="56" t="str">
        <f>VLOOKUP(G172,'Sheet 1 (2)'!$H$4:$AF$536,25,FALSE)</f>
        <v/>
      </c>
      <c r="AD172" s="56" t="s">
        <v>187</v>
      </c>
      <c r="AE172" s="56" t="str">
        <f t="shared" si="14"/>
        <v/>
      </c>
      <c r="AF172" s="56" t="s">
        <v>55</v>
      </c>
      <c r="AG172" s="56" t="str">
        <f>VLOOKUP(G172,'Sheet 1 (2)'!$H$4:$AG$536,26,FALSE)</f>
        <v/>
      </c>
      <c r="AH172" s="56" t="s">
        <v>82</v>
      </c>
      <c r="AI172" s="56" t="s">
        <v>55</v>
      </c>
      <c r="AJ172" s="56" t="str">
        <f>VLOOKUP(G172,'Sheet 1 (2)'!$H$4:$AH$536,27,FALSE)</f>
        <v/>
      </c>
      <c r="AK172" s="56" t="str">
        <f t="shared" si="17"/>
        <v/>
      </c>
      <c r="AL172" s="60">
        <v>1</v>
      </c>
      <c r="AM172" s="60">
        <f t="shared" si="1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8"/>
        <v/>
      </c>
      <c r="O173" s="56"/>
      <c r="P173" s="56" t="s">
        <v>551</v>
      </c>
      <c r="Q173" s="56" t="s">
        <v>55</v>
      </c>
      <c r="R173" s="56" t="str">
        <f>VLOOKUP(G173,'Sheet 1 (2)'!$H$4:$O$536,8,FALSE)</f>
        <v/>
      </c>
      <c r="S173" s="56" t="str">
        <f t="shared" si="12"/>
        <v/>
      </c>
      <c r="T173" s="56" t="s">
        <v>433</v>
      </c>
      <c r="U173" s="56" t="s">
        <v>55</v>
      </c>
      <c r="V173" s="56" t="str">
        <f>VLOOKUP(G173,'Sheet 1 (2)'!$H$4:$Q$536,10,FALSE)</f>
        <v/>
      </c>
      <c r="W173" s="56" t="str">
        <f t="shared" si="15"/>
        <v/>
      </c>
      <c r="X173" s="75" t="s">
        <v>562</v>
      </c>
      <c r="Y173" s="56" t="s">
        <v>55</v>
      </c>
      <c r="Z173" s="56" t="str">
        <f>VLOOKUP(G173,'Sheet 1 (2)'!$H$4:$S$536,12,FALSE)</f>
        <v/>
      </c>
      <c r="AA173" s="56" t="str">
        <f t="shared" si="19"/>
        <v/>
      </c>
      <c r="AB173" s="56" t="s">
        <v>55</v>
      </c>
      <c r="AC173" s="56" t="str">
        <f>VLOOKUP(G173,'Sheet 1 (2)'!$H$4:$AF$536,25,FALSE)</f>
        <v/>
      </c>
      <c r="AD173" s="56" t="s">
        <v>411</v>
      </c>
      <c r="AE173" s="56" t="str">
        <f t="shared" si="14"/>
        <v/>
      </c>
      <c r="AF173" s="56" t="s">
        <v>55</v>
      </c>
      <c r="AG173" s="56" t="str">
        <f>VLOOKUP(G173,'Sheet 1 (2)'!$H$4:$AG$536,26,FALSE)</f>
        <v/>
      </c>
      <c r="AH173" s="56" t="s">
        <v>82</v>
      </c>
      <c r="AI173" s="56" t="s">
        <v>55</v>
      </c>
      <c r="AJ173" s="56" t="str">
        <f>VLOOKUP(G173,'Sheet 1 (2)'!$H$4:$AH$536,27,FALSE)</f>
        <v/>
      </c>
      <c r="AK173" s="56" t="str">
        <f t="shared" si="17"/>
        <v/>
      </c>
      <c r="AL173" s="60">
        <v>1</v>
      </c>
      <c r="AM173" s="60">
        <f t="shared" si="1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8"/>
        <v/>
      </c>
      <c r="O174" s="56"/>
      <c r="P174" s="56" t="s">
        <v>551</v>
      </c>
      <c r="Q174" s="56" t="s">
        <v>55</v>
      </c>
      <c r="R174" s="56" t="str">
        <f>VLOOKUP(G174,'Sheet 1 (2)'!$H$4:$O$536,8,FALSE)</f>
        <v/>
      </c>
      <c r="S174" s="56" t="str">
        <f t="shared" si="12"/>
        <v/>
      </c>
      <c r="T174" s="56" t="s">
        <v>433</v>
      </c>
      <c r="U174" s="56" t="s">
        <v>55</v>
      </c>
      <c r="V174" s="56" t="str">
        <f>VLOOKUP(G174,'Sheet 1 (2)'!$H$4:$Q$536,10,FALSE)</f>
        <v/>
      </c>
      <c r="W174" s="56" t="str">
        <f t="shared" si="15"/>
        <v/>
      </c>
      <c r="X174" s="75" t="s">
        <v>565</v>
      </c>
      <c r="Y174" s="56" t="s">
        <v>55</v>
      </c>
      <c r="Z174" s="56" t="str">
        <f>VLOOKUP(G174,'Sheet 1 (2)'!$H$4:$S$536,12,FALSE)</f>
        <v/>
      </c>
      <c r="AA174" s="56" t="str">
        <f t="shared" si="19"/>
        <v/>
      </c>
      <c r="AB174" s="56" t="s">
        <v>55</v>
      </c>
      <c r="AC174" s="56" t="str">
        <f>VLOOKUP(G174,'Sheet 1 (2)'!$H$4:$AF$536,25,FALSE)</f>
        <v/>
      </c>
      <c r="AD174" s="56" t="s">
        <v>176</v>
      </c>
      <c r="AE174" s="56" t="str">
        <f t="shared" si="14"/>
        <v/>
      </c>
      <c r="AF174" s="56" t="s">
        <v>55</v>
      </c>
      <c r="AG174" s="56" t="str">
        <f>VLOOKUP(G174,'Sheet 1 (2)'!$H$4:$AG$536,26,FALSE)</f>
        <v/>
      </c>
      <c r="AH174" s="56" t="s">
        <v>82</v>
      </c>
      <c r="AI174" s="56" t="s">
        <v>55</v>
      </c>
      <c r="AJ174" s="56" t="str">
        <f>VLOOKUP(G174,'Sheet 1 (2)'!$H$4:$AH$536,27,FALSE)</f>
        <v/>
      </c>
      <c r="AK174" s="56" t="str">
        <f t="shared" si="17"/>
        <v/>
      </c>
      <c r="AL174" s="60">
        <v>1</v>
      </c>
      <c r="AM174" s="60">
        <f t="shared" si="1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8"/>
        <v/>
      </c>
      <c r="O175" s="56"/>
      <c r="P175" s="56" t="s">
        <v>551</v>
      </c>
      <c r="Q175" s="56" t="s">
        <v>55</v>
      </c>
      <c r="R175" s="56" t="str">
        <f>VLOOKUP(G175,'Sheet 1 (2)'!$H$4:$O$536,8,FALSE)</f>
        <v/>
      </c>
      <c r="S175" s="56" t="str">
        <f t="shared" si="12"/>
        <v/>
      </c>
      <c r="T175" s="56" t="s">
        <v>433</v>
      </c>
      <c r="U175" s="56" t="s">
        <v>55</v>
      </c>
      <c r="V175" s="56" t="str">
        <f>VLOOKUP(G175,'Sheet 1 (2)'!$H$4:$Q$536,10,FALSE)</f>
        <v/>
      </c>
      <c r="W175" s="56" t="str">
        <f t="shared" si="15"/>
        <v/>
      </c>
      <c r="X175" s="75" t="s">
        <v>568</v>
      </c>
      <c r="Y175" s="56" t="s">
        <v>55</v>
      </c>
      <c r="Z175" s="56" t="str">
        <f>VLOOKUP(G175,'Sheet 1 (2)'!$H$4:$S$536,12,FALSE)</f>
        <v/>
      </c>
      <c r="AA175" s="56" t="str">
        <f t="shared" si="19"/>
        <v/>
      </c>
      <c r="AB175" s="56" t="s">
        <v>55</v>
      </c>
      <c r="AC175" s="56" t="str">
        <f>VLOOKUP(G175,'Sheet 1 (2)'!$H$4:$AF$536,25,FALSE)</f>
        <v/>
      </c>
      <c r="AD175" s="56" t="s">
        <v>411</v>
      </c>
      <c r="AE175" s="56" t="str">
        <f t="shared" si="14"/>
        <v/>
      </c>
      <c r="AF175" s="56" t="s">
        <v>55</v>
      </c>
      <c r="AG175" s="56" t="str">
        <f>VLOOKUP(G175,'Sheet 1 (2)'!$H$4:$AG$536,26,FALSE)</f>
        <v/>
      </c>
      <c r="AH175" s="56" t="s">
        <v>82</v>
      </c>
      <c r="AI175" s="56" t="s">
        <v>55</v>
      </c>
      <c r="AJ175" s="56" t="str">
        <f>VLOOKUP(G175,'Sheet 1 (2)'!$H$4:$AH$536,27,FALSE)</f>
        <v/>
      </c>
      <c r="AK175" s="56" t="str">
        <f t="shared" si="17"/>
        <v/>
      </c>
      <c r="AL175" s="60">
        <v>1</v>
      </c>
      <c r="AM175" s="60">
        <f t="shared" si="1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8"/>
        <v/>
      </c>
      <c r="O176" s="56"/>
      <c r="P176" s="56" t="s">
        <v>551</v>
      </c>
      <c r="Q176" s="56" t="s">
        <v>55</v>
      </c>
      <c r="R176" s="56" t="str">
        <f>VLOOKUP(G176,'Sheet 1 (2)'!$H$4:$O$536,8,FALSE)</f>
        <v/>
      </c>
      <c r="S176" s="56" t="str">
        <f t="shared" si="12"/>
        <v/>
      </c>
      <c r="T176" s="56" t="s">
        <v>433</v>
      </c>
      <c r="U176" s="56" t="s">
        <v>55</v>
      </c>
      <c r="V176" s="56" t="str">
        <f>VLOOKUP(G176,'Sheet 1 (2)'!$H$4:$Q$536,10,FALSE)</f>
        <v/>
      </c>
      <c r="W176" s="56" t="str">
        <f t="shared" si="15"/>
        <v/>
      </c>
      <c r="X176" s="76" t="s">
        <v>571</v>
      </c>
      <c r="Y176" s="56" t="s">
        <v>55</v>
      </c>
      <c r="Z176" s="56" t="str">
        <f>VLOOKUP(G176,'Sheet 1 (2)'!$H$4:$S$536,12,FALSE)</f>
        <v/>
      </c>
      <c r="AA176" s="56" t="str">
        <f t="shared" si="19"/>
        <v/>
      </c>
      <c r="AB176" s="56" t="s">
        <v>55</v>
      </c>
      <c r="AC176" s="56" t="str">
        <f>VLOOKUP(G176,'Sheet 1 (2)'!$H$4:$AF$536,25,FALSE)</f>
        <v/>
      </c>
      <c r="AD176" s="56" t="s">
        <v>187</v>
      </c>
      <c r="AE176" s="56" t="str">
        <f t="shared" si="14"/>
        <v/>
      </c>
      <c r="AF176" s="56" t="s">
        <v>55</v>
      </c>
      <c r="AG176" s="56" t="str">
        <f>VLOOKUP(G176,'Sheet 1 (2)'!$H$4:$AG$536,26,FALSE)</f>
        <v/>
      </c>
      <c r="AH176" s="56" t="s">
        <v>82</v>
      </c>
      <c r="AI176" s="56" t="s">
        <v>55</v>
      </c>
      <c r="AJ176" s="56" t="str">
        <f>VLOOKUP(G176,'Sheet 1 (2)'!$H$4:$AH$536,27,FALSE)</f>
        <v/>
      </c>
      <c r="AK176" s="56" t="str">
        <f t="shared" si="17"/>
        <v/>
      </c>
      <c r="AL176" s="60">
        <v>1</v>
      </c>
      <c r="AM176" s="60">
        <f t="shared" si="1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8"/>
        <v/>
      </c>
      <c r="O177" s="56"/>
      <c r="P177" s="56" t="s">
        <v>551</v>
      </c>
      <c r="Q177" s="56" t="s">
        <v>55</v>
      </c>
      <c r="R177" s="56" t="str">
        <f>VLOOKUP(G177,'Sheet 1 (2)'!$H$4:$O$536,8,FALSE)</f>
        <v/>
      </c>
      <c r="S177" s="56" t="str">
        <f t="shared" si="12"/>
        <v/>
      </c>
      <c r="T177" s="56" t="s">
        <v>433</v>
      </c>
      <c r="U177" s="56" t="s">
        <v>55</v>
      </c>
      <c r="V177" s="56" t="str">
        <f>VLOOKUP(G177,'Sheet 1 (2)'!$H$4:$Q$536,10,FALSE)</f>
        <v/>
      </c>
      <c r="W177" s="56" t="str">
        <f t="shared" si="15"/>
        <v/>
      </c>
      <c r="X177" s="77" t="s">
        <v>574</v>
      </c>
      <c r="Y177" s="56" t="s">
        <v>55</v>
      </c>
      <c r="Z177" s="56" t="str">
        <f>VLOOKUP(G177,'Sheet 1 (2)'!$H$4:$S$536,12,FALSE)</f>
        <v/>
      </c>
      <c r="AA177" s="56" t="str">
        <f t="shared" si="19"/>
        <v/>
      </c>
      <c r="AB177" s="56" t="s">
        <v>55</v>
      </c>
      <c r="AC177" s="56" t="str">
        <f>VLOOKUP(G177,'Sheet 1 (2)'!$H$4:$AF$536,25,FALSE)</f>
        <v/>
      </c>
      <c r="AD177" s="56" t="s">
        <v>187</v>
      </c>
      <c r="AE177" s="56" t="str">
        <f t="shared" si="14"/>
        <v/>
      </c>
      <c r="AF177" s="56" t="s">
        <v>55</v>
      </c>
      <c r="AG177" s="56" t="str">
        <f>VLOOKUP(G177,'Sheet 1 (2)'!$H$4:$AG$536,26,FALSE)</f>
        <v/>
      </c>
      <c r="AH177" s="56" t="s">
        <v>82</v>
      </c>
      <c r="AI177" s="56" t="s">
        <v>55</v>
      </c>
      <c r="AJ177" s="56" t="str">
        <f>VLOOKUP(G177,'Sheet 1 (2)'!$H$4:$AH$536,27,FALSE)</f>
        <v/>
      </c>
      <c r="AK177" s="56" t="str">
        <f t="shared" si="17"/>
        <v/>
      </c>
      <c r="AL177" s="60">
        <v>1</v>
      </c>
      <c r="AM177" s="60">
        <f t="shared" si="1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8"/>
        <v/>
      </c>
      <c r="O178" s="56"/>
      <c r="P178" s="56" t="s">
        <v>551</v>
      </c>
      <c r="Q178" s="56" t="s">
        <v>55</v>
      </c>
      <c r="R178" s="56" t="str">
        <f>VLOOKUP(G178,'Sheet 1 (2)'!$H$4:$O$536,8,FALSE)</f>
        <v/>
      </c>
      <c r="S178" s="56" t="str">
        <f t="shared" si="12"/>
        <v/>
      </c>
      <c r="T178" s="56" t="s">
        <v>433</v>
      </c>
      <c r="U178" s="56" t="s">
        <v>55</v>
      </c>
      <c r="V178" s="56" t="str">
        <f>VLOOKUP(G178,'Sheet 1 (2)'!$H$4:$Q$536,10,FALSE)</f>
        <v/>
      </c>
      <c r="W178" s="56" t="str">
        <f t="shared" si="15"/>
        <v/>
      </c>
      <c r="X178" s="75" t="s">
        <v>577</v>
      </c>
      <c r="Y178" s="56" t="s">
        <v>55</v>
      </c>
      <c r="Z178" s="56" t="str">
        <f>VLOOKUP(G178,'Sheet 1 (2)'!$H$4:$S$536,12,FALSE)</f>
        <v/>
      </c>
      <c r="AA178" s="56" t="str">
        <f t="shared" si="19"/>
        <v/>
      </c>
      <c r="AB178" s="56" t="s">
        <v>55</v>
      </c>
      <c r="AC178" s="56" t="str">
        <f>VLOOKUP(G178,'Sheet 1 (2)'!$H$4:$AF$536,25,FALSE)</f>
        <v/>
      </c>
      <c r="AD178" s="56" t="s">
        <v>187</v>
      </c>
      <c r="AE178" s="56" t="str">
        <f t="shared" si="14"/>
        <v/>
      </c>
      <c r="AF178" s="56" t="s">
        <v>55</v>
      </c>
      <c r="AG178" s="56" t="str">
        <f>VLOOKUP(G178,'Sheet 1 (2)'!$H$4:$AG$536,26,FALSE)</f>
        <v/>
      </c>
      <c r="AH178" s="56" t="s">
        <v>82</v>
      </c>
      <c r="AI178" s="56" t="s">
        <v>55</v>
      </c>
      <c r="AJ178" s="56" t="str">
        <f>VLOOKUP(G178,'Sheet 1 (2)'!$H$4:$AH$536,27,FALSE)</f>
        <v/>
      </c>
      <c r="AK178" s="56" t="str">
        <f t="shared" si="17"/>
        <v/>
      </c>
      <c r="AL178" s="60">
        <v>1</v>
      </c>
      <c r="AM178" s="60">
        <f t="shared" si="1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8"/>
        <v/>
      </c>
      <c r="O179" s="56"/>
      <c r="P179" s="56" t="s">
        <v>551</v>
      </c>
      <c r="Q179" s="56" t="s">
        <v>55</v>
      </c>
      <c r="R179" s="56" t="str">
        <f>VLOOKUP(G179,'Sheet 1 (2)'!$H$4:$O$536,8,FALSE)</f>
        <v/>
      </c>
      <c r="S179" s="56" t="str">
        <f t="shared" si="12"/>
        <v/>
      </c>
      <c r="T179" s="56" t="s">
        <v>433</v>
      </c>
      <c r="U179" s="56" t="s">
        <v>55</v>
      </c>
      <c r="V179" s="56" t="str">
        <f>VLOOKUP(G179,'Sheet 1 (2)'!$H$4:$Q$536,10,FALSE)</f>
        <v/>
      </c>
      <c r="W179" s="56" t="str">
        <f t="shared" si="15"/>
        <v/>
      </c>
      <c r="X179" s="75" t="s">
        <v>580</v>
      </c>
      <c r="Y179" s="56" t="s">
        <v>55</v>
      </c>
      <c r="Z179" s="56" t="str">
        <f>VLOOKUP(G179,'Sheet 1 (2)'!$H$4:$S$536,12,FALSE)</f>
        <v/>
      </c>
      <c r="AA179" s="56" t="str">
        <f t="shared" si="19"/>
        <v/>
      </c>
      <c r="AB179" s="56" t="s">
        <v>55</v>
      </c>
      <c r="AC179" s="56" t="str">
        <f>VLOOKUP(G179,'Sheet 1 (2)'!$H$4:$AF$536,25,FALSE)</f>
        <v/>
      </c>
      <c r="AD179" s="56" t="s">
        <v>187</v>
      </c>
      <c r="AE179" s="56" t="str">
        <f t="shared" si="14"/>
        <v/>
      </c>
      <c r="AF179" s="56" t="s">
        <v>55</v>
      </c>
      <c r="AG179" s="56" t="str">
        <f>VLOOKUP(G179,'Sheet 1 (2)'!$H$4:$AG$536,26,FALSE)</f>
        <v/>
      </c>
      <c r="AH179" s="56" t="s">
        <v>82</v>
      </c>
      <c r="AI179" s="56" t="s">
        <v>55</v>
      </c>
      <c r="AJ179" s="56" t="str">
        <f>VLOOKUP(G179,'Sheet 1 (2)'!$H$4:$AH$536,27,FALSE)</f>
        <v/>
      </c>
      <c r="AK179" s="56" t="str">
        <f t="shared" si="17"/>
        <v/>
      </c>
      <c r="AL179" s="60">
        <v>1</v>
      </c>
      <c r="AM179" s="60">
        <f t="shared" si="1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8"/>
        <v/>
      </c>
      <c r="O180" s="56"/>
      <c r="P180" s="56" t="s">
        <v>264</v>
      </c>
      <c r="Q180" s="56" t="s">
        <v>55</v>
      </c>
      <c r="R180" s="56" t="str">
        <f>VLOOKUP(G180,'Sheet 1 (2)'!$H$4:$O$536,8,FALSE)</f>
        <v/>
      </c>
      <c r="S180" s="56" t="str">
        <f t="shared" si="12"/>
        <v/>
      </c>
      <c r="T180" s="56" t="s">
        <v>433</v>
      </c>
      <c r="U180" s="56" t="s">
        <v>55</v>
      </c>
      <c r="V180" s="56" t="str">
        <f>VLOOKUP(G180,'Sheet 1 (2)'!$H$4:$Q$536,10,FALSE)</f>
        <v/>
      </c>
      <c r="W180" s="56" t="str">
        <f t="shared" si="15"/>
        <v/>
      </c>
      <c r="X180" s="56" t="s">
        <v>584</v>
      </c>
      <c r="Y180" s="56" t="s">
        <v>55</v>
      </c>
      <c r="Z180" s="56" t="str">
        <f>VLOOKUP(G180,'Sheet 1 (2)'!$H$4:$S$536,12,FALSE)</f>
        <v/>
      </c>
      <c r="AA180" s="56" t="str">
        <f t="shared" si="19"/>
        <v/>
      </c>
      <c r="AB180" s="56" t="s">
        <v>55</v>
      </c>
      <c r="AC180" s="56" t="str">
        <f>VLOOKUP(G180,'Sheet 1 (2)'!$H$4:$AF$536,25,FALSE)</f>
        <v/>
      </c>
      <c r="AD180" s="56" t="s">
        <v>585</v>
      </c>
      <c r="AE180" s="56" t="str">
        <f t="shared" si="14"/>
        <v/>
      </c>
      <c r="AF180" s="56" t="s">
        <v>55</v>
      </c>
      <c r="AG180" s="56" t="str">
        <f>VLOOKUP(G180,'Sheet 1 (2)'!$H$4:$AG$536,26,FALSE)</f>
        <v/>
      </c>
      <c r="AH180" s="56" t="s">
        <v>82</v>
      </c>
      <c r="AI180" s="56" t="s">
        <v>55</v>
      </c>
      <c r="AJ180" s="56" t="str">
        <f>VLOOKUP(G180,'Sheet 1 (2)'!$H$4:$AH$536,27,FALSE)</f>
        <v/>
      </c>
      <c r="AK180" s="56" t="str">
        <f t="shared" si="17"/>
        <v/>
      </c>
      <c r="AL180" s="60">
        <v>1</v>
      </c>
      <c r="AM180" s="60">
        <f t="shared" si="1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8"/>
        <v/>
      </c>
      <c r="O181" s="56"/>
      <c r="P181" s="56" t="s">
        <v>594</v>
      </c>
      <c r="Q181" s="56" t="s">
        <v>55</v>
      </c>
      <c r="R181" s="56" t="str">
        <f>VLOOKUP(G181,'Sheet 1 (2)'!$H$4:$O$536,8,FALSE)</f>
        <v/>
      </c>
      <c r="S181" s="56" t="str">
        <f t="shared" si="12"/>
        <v/>
      </c>
      <c r="T181" s="56" t="s">
        <v>433</v>
      </c>
      <c r="U181" s="56" t="s">
        <v>55</v>
      </c>
      <c r="V181" s="56" t="str">
        <f>VLOOKUP(G181,'Sheet 1 (2)'!$H$4:$Q$536,10,FALSE)</f>
        <v/>
      </c>
      <c r="W181" s="56" t="str">
        <f t="shared" si="15"/>
        <v/>
      </c>
      <c r="X181" s="56"/>
      <c r="Y181" s="56" t="s">
        <v>55</v>
      </c>
      <c r="Z181" s="56" t="str">
        <f>VLOOKUP(G181,'Sheet 1 (2)'!$H$4:$S$536,12,FALSE)</f>
        <v/>
      </c>
      <c r="AA181" s="56" t="str">
        <f t="shared" si="19"/>
        <v/>
      </c>
      <c r="AB181" s="56" t="s">
        <v>55</v>
      </c>
      <c r="AC181" s="56" t="str">
        <f>VLOOKUP(G181,'Sheet 1 (2)'!$H$4:$AF$536,25,FALSE)</f>
        <v/>
      </c>
      <c r="AD181" s="56" t="s">
        <v>595</v>
      </c>
      <c r="AE181" s="56" t="str">
        <f t="shared" si="14"/>
        <v/>
      </c>
      <c r="AF181" s="56" t="s">
        <v>55</v>
      </c>
      <c r="AG181" s="56" t="str">
        <f>VLOOKUP(G181,'Sheet 1 (2)'!$H$4:$AG$536,26,FALSE)</f>
        <v/>
      </c>
      <c r="AH181" s="56" t="s">
        <v>82</v>
      </c>
      <c r="AI181" s="56" t="s">
        <v>55</v>
      </c>
      <c r="AJ181" s="56" t="str">
        <f>VLOOKUP(G181,'Sheet 1 (2)'!$H$4:$AH$536,27,FALSE)</f>
        <v/>
      </c>
      <c r="AK181" s="56" t="str">
        <f t="shared" si="17"/>
        <v/>
      </c>
      <c r="AL181" s="60">
        <v>1</v>
      </c>
      <c r="AM181" s="60">
        <f t="shared" si="1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8"/>
        <v/>
      </c>
      <c r="O182" s="56"/>
      <c r="P182" s="56" t="s">
        <v>604</v>
      </c>
      <c r="Q182" s="56" t="s">
        <v>55</v>
      </c>
      <c r="R182" s="56" t="str">
        <f>VLOOKUP(G182,'Sheet 1 (2)'!$H$4:$O$536,8,FALSE)</f>
        <v/>
      </c>
      <c r="S182" s="56" t="str">
        <f t="shared" si="12"/>
        <v/>
      </c>
      <c r="T182" s="56" t="s">
        <v>433</v>
      </c>
      <c r="U182" s="56" t="s">
        <v>55</v>
      </c>
      <c r="V182" s="56" t="str">
        <f>VLOOKUP(G182,'Sheet 1 (2)'!$H$4:$Q$536,10,FALSE)</f>
        <v/>
      </c>
      <c r="W182" s="56" t="str">
        <f t="shared" si="15"/>
        <v/>
      </c>
      <c r="X182" s="56"/>
      <c r="Y182" s="56" t="s">
        <v>55</v>
      </c>
      <c r="Z182" s="56" t="str">
        <f>VLOOKUP(G182,'Sheet 1 (2)'!$H$4:$S$536,12,FALSE)</f>
        <v/>
      </c>
      <c r="AA182" s="56" t="str">
        <f t="shared" si="19"/>
        <v/>
      </c>
      <c r="AB182" s="56" t="s">
        <v>55</v>
      </c>
      <c r="AC182" s="56" t="str">
        <f>VLOOKUP(G182,'Sheet 1 (2)'!$H$4:$AF$536,25,FALSE)</f>
        <v/>
      </c>
      <c r="AD182" s="56" t="s">
        <v>187</v>
      </c>
      <c r="AE182" s="56" t="str">
        <f t="shared" si="14"/>
        <v/>
      </c>
      <c r="AF182" s="56" t="s">
        <v>55</v>
      </c>
      <c r="AG182" s="56" t="str">
        <f>VLOOKUP(G182,'Sheet 1 (2)'!$H$4:$AG$536,26,FALSE)</f>
        <v/>
      </c>
      <c r="AH182" s="56" t="s">
        <v>82</v>
      </c>
      <c r="AI182" s="56" t="s">
        <v>55</v>
      </c>
      <c r="AJ182" s="56" t="str">
        <f>VLOOKUP(G182,'Sheet 1 (2)'!$H$4:$AH$536,27,FALSE)</f>
        <v/>
      </c>
      <c r="AK182" s="56" t="str">
        <f t="shared" si="17"/>
        <v/>
      </c>
      <c r="AL182" s="60">
        <v>1</v>
      </c>
      <c r="AM182" s="60">
        <f t="shared" si="1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8"/>
        <v/>
      </c>
      <c r="O183" s="56"/>
      <c r="P183" s="56" t="s">
        <v>604</v>
      </c>
      <c r="Q183" s="56" t="s">
        <v>55</v>
      </c>
      <c r="R183" s="56" t="str">
        <f>VLOOKUP(G183,'Sheet 1 (2)'!$H$4:$O$536,8,FALSE)</f>
        <v/>
      </c>
      <c r="S183" s="56" t="str">
        <f t="shared" si="12"/>
        <v/>
      </c>
      <c r="T183" s="56" t="s">
        <v>433</v>
      </c>
      <c r="U183" s="56" t="s">
        <v>55</v>
      </c>
      <c r="V183" s="56" t="str">
        <f>VLOOKUP(G183,'Sheet 1 (2)'!$H$4:$Q$536,10,FALSE)</f>
        <v/>
      </c>
      <c r="W183" s="56" t="str">
        <f t="shared" si="15"/>
        <v/>
      </c>
      <c r="X183" s="56"/>
      <c r="Y183" s="56" t="s">
        <v>55</v>
      </c>
      <c r="Z183" s="56" t="str">
        <f>VLOOKUP(G183,'Sheet 1 (2)'!$H$4:$S$536,12,FALSE)</f>
        <v/>
      </c>
      <c r="AA183" s="56" t="str">
        <f t="shared" si="19"/>
        <v/>
      </c>
      <c r="AB183" s="56" t="s">
        <v>55</v>
      </c>
      <c r="AC183" s="56" t="str">
        <f>VLOOKUP(G183,'Sheet 1 (2)'!$H$4:$AF$536,25,FALSE)</f>
        <v/>
      </c>
      <c r="AD183" s="56" t="s">
        <v>411</v>
      </c>
      <c r="AE183" s="56" t="str">
        <f t="shared" si="14"/>
        <v/>
      </c>
      <c r="AF183" s="56" t="s">
        <v>55</v>
      </c>
      <c r="AG183" s="56" t="str">
        <f>VLOOKUP(G183,'Sheet 1 (2)'!$H$4:$AG$536,26,FALSE)</f>
        <v/>
      </c>
      <c r="AH183" s="56" t="s">
        <v>82</v>
      </c>
      <c r="AI183" s="56" t="s">
        <v>55</v>
      </c>
      <c r="AJ183" s="56" t="str">
        <f>VLOOKUP(G183,'Sheet 1 (2)'!$H$4:$AH$536,27,FALSE)</f>
        <v/>
      </c>
      <c r="AK183" s="56" t="str">
        <f t="shared" si="17"/>
        <v/>
      </c>
      <c r="AL183" s="60">
        <v>1</v>
      </c>
      <c r="AM183" s="60">
        <f t="shared" si="1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8"/>
        <v/>
      </c>
      <c r="O184" s="56"/>
      <c r="P184" s="56" t="s">
        <v>594</v>
      </c>
      <c r="Q184" s="56" t="s">
        <v>55</v>
      </c>
      <c r="R184" s="56" t="str">
        <f>VLOOKUP(G184,'Sheet 1 (2)'!$H$4:$O$536,8,FALSE)</f>
        <v/>
      </c>
      <c r="S184" s="56" t="s">
        <v>594</v>
      </c>
      <c r="T184" s="56" t="s">
        <v>433</v>
      </c>
      <c r="U184" s="56" t="s">
        <v>55</v>
      </c>
      <c r="V184" s="56" t="str">
        <f>VLOOKUP(G184,'Sheet 1 (2)'!$H$4:$Q$536,10,FALSE)</f>
        <v/>
      </c>
      <c r="W184" s="56" t="str">
        <f t="shared" si="15"/>
        <v/>
      </c>
      <c r="X184" s="56"/>
      <c r="Y184" s="56" t="s">
        <v>55</v>
      </c>
      <c r="Z184" s="56" t="str">
        <f>VLOOKUP(G184,'Sheet 1 (2)'!$H$4:$S$536,12,FALSE)</f>
        <v/>
      </c>
      <c r="AA184" s="56" t="str">
        <f t="shared" si="19"/>
        <v/>
      </c>
      <c r="AB184" s="56" t="s">
        <v>55</v>
      </c>
      <c r="AC184" s="56" t="str">
        <f>VLOOKUP(G184,'Sheet 1 (2)'!$H$4:$AF$536,25,FALSE)</f>
        <v/>
      </c>
      <c r="AD184" s="56" t="s">
        <v>187</v>
      </c>
      <c r="AE184" s="56" t="str">
        <f t="shared" si="14"/>
        <v/>
      </c>
      <c r="AF184" s="56" t="s">
        <v>55</v>
      </c>
      <c r="AG184" s="56" t="str">
        <f>VLOOKUP(G184,'Sheet 1 (2)'!$H$4:$AG$536,26,FALSE)</f>
        <v/>
      </c>
      <c r="AH184" s="56" t="s">
        <v>82</v>
      </c>
      <c r="AI184" s="56" t="s">
        <v>55</v>
      </c>
      <c r="AJ184" s="56" t="str">
        <f>VLOOKUP(G184,'Sheet 1 (2)'!$H$4:$AH$536,27,FALSE)</f>
        <v/>
      </c>
      <c r="AK184" s="56" t="str">
        <f t="shared" si="17"/>
        <v/>
      </c>
      <c r="AL184" s="60">
        <v>1</v>
      </c>
      <c r="AM184" s="60">
        <f t="shared" si="1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8"/>
        <v/>
      </c>
      <c r="O185" s="56"/>
      <c r="P185" s="56" t="s">
        <v>264</v>
      </c>
      <c r="Q185" s="56" t="s">
        <v>55</v>
      </c>
      <c r="R185" s="56" t="str">
        <f>VLOOKUP(G185,'Sheet 1 (2)'!$H$4:$O$536,8,FALSE)</f>
        <v/>
      </c>
      <c r="S185" s="56" t="str">
        <f>IF(Q185&lt;&gt;"",Q185,R185)</f>
        <v/>
      </c>
      <c r="T185" s="56" t="s">
        <v>433</v>
      </c>
      <c r="U185" s="56" t="s">
        <v>55</v>
      </c>
      <c r="V185" s="56" t="str">
        <f>VLOOKUP(G185,'Sheet 1 (2)'!$H$4:$Q$536,10,FALSE)</f>
        <v/>
      </c>
      <c r="W185" s="56" t="str">
        <f t="shared" si="15"/>
        <v/>
      </c>
      <c r="X185" s="56" t="s">
        <v>626</v>
      </c>
      <c r="Y185" s="56" t="s">
        <v>55</v>
      </c>
      <c r="Z185" s="56" t="str">
        <f>VLOOKUP(G185,'Sheet 1 (2)'!$H$4:$S$536,12,FALSE)</f>
        <v/>
      </c>
      <c r="AA185" s="56" t="str">
        <f t="shared" si="19"/>
        <v/>
      </c>
      <c r="AB185" s="56" t="s">
        <v>55</v>
      </c>
      <c r="AC185" s="56" t="str">
        <f>VLOOKUP(G185,'Sheet 1 (2)'!$H$4:$AF$536,25,FALSE)</f>
        <v/>
      </c>
      <c r="AD185" s="56" t="s">
        <v>120</v>
      </c>
      <c r="AE185" s="56" t="str">
        <f t="shared" si="14"/>
        <v/>
      </c>
      <c r="AF185" s="56" t="s">
        <v>55</v>
      </c>
      <c r="AG185" s="56" t="str">
        <f>VLOOKUP(G185,'Sheet 1 (2)'!$H$4:$AG$536,26,FALSE)</f>
        <v/>
      </c>
      <c r="AH185" s="56" t="s">
        <v>82</v>
      </c>
      <c r="AI185" s="56" t="s">
        <v>55</v>
      </c>
      <c r="AJ185" s="56" t="str">
        <f>VLOOKUP(G185,'Sheet 1 (2)'!$H$4:$AH$536,27,FALSE)</f>
        <v/>
      </c>
      <c r="AK185" s="56" t="str">
        <f t="shared" si="17"/>
        <v/>
      </c>
      <c r="AL185" s="60">
        <v>1</v>
      </c>
      <c r="AM185" s="60">
        <f t="shared" si="1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8"/>
        <v/>
      </c>
      <c r="O186" s="56"/>
      <c r="P186" s="56" t="s">
        <v>635</v>
      </c>
      <c r="Q186" s="56" t="s">
        <v>55</v>
      </c>
      <c r="R186" s="56" t="str">
        <f>VLOOKUP(G186,'Sheet 1 (2)'!$H$4:$O$536,8,FALSE)</f>
        <v/>
      </c>
      <c r="S186" s="56" t="str">
        <f>IF(Q186&lt;&gt;"",Q186,R186)</f>
        <v/>
      </c>
      <c r="T186" s="56" t="s">
        <v>433</v>
      </c>
      <c r="U186" s="56" t="s">
        <v>55</v>
      </c>
      <c r="V186" s="56" t="str">
        <f>VLOOKUP(G186,'Sheet 1 (2)'!$H$4:$Q$536,10,FALSE)</f>
        <v/>
      </c>
      <c r="W186" s="56" t="str">
        <f t="shared" si="15"/>
        <v/>
      </c>
      <c r="X186" s="56" t="s">
        <v>636</v>
      </c>
      <c r="Y186" s="56" t="s">
        <v>55</v>
      </c>
      <c r="Z186" s="56" t="str">
        <f>VLOOKUP(G186,'Sheet 1 (2)'!$H$4:$S$536,12,FALSE)</f>
        <v/>
      </c>
      <c r="AA186" s="56" t="str">
        <f t="shared" si="19"/>
        <v/>
      </c>
      <c r="AB186" s="56" t="s">
        <v>55</v>
      </c>
      <c r="AC186" s="56" t="str">
        <f>VLOOKUP(G186,'Sheet 1 (2)'!$H$4:$AF$536,25,FALSE)</f>
        <v/>
      </c>
      <c r="AD186" s="56" t="s">
        <v>187</v>
      </c>
      <c r="AE186" s="56" t="str">
        <f t="shared" si="14"/>
        <v/>
      </c>
      <c r="AF186" s="56" t="s">
        <v>55</v>
      </c>
      <c r="AG186" s="56" t="str">
        <f>VLOOKUP(G186,'Sheet 1 (2)'!$H$4:$AG$536,26,FALSE)</f>
        <v/>
      </c>
      <c r="AH186" s="56" t="s">
        <v>82</v>
      </c>
      <c r="AI186" s="56" t="s">
        <v>55</v>
      </c>
      <c r="AJ186" s="56" t="str">
        <f>VLOOKUP(G186,'Sheet 1 (2)'!$H$4:$AH$536,27,FALSE)</f>
        <v/>
      </c>
      <c r="AK186" s="56" t="str">
        <f t="shared" si="17"/>
        <v/>
      </c>
      <c r="AL186" s="60">
        <v>1</v>
      </c>
      <c r="AM186" s="60">
        <f t="shared" si="1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8"/>
        <v/>
      </c>
      <c r="O187" s="56"/>
      <c r="P187" s="56" t="s">
        <v>640</v>
      </c>
      <c r="Q187" s="56" t="s">
        <v>55</v>
      </c>
      <c r="R187" s="56" t="str">
        <f>VLOOKUP(G187,'Sheet 1 (2)'!$H$4:$O$536,8,FALSE)</f>
        <v/>
      </c>
      <c r="S187" s="56" t="str">
        <f>IF(Q187&lt;&gt;"",Q187,R187)</f>
        <v/>
      </c>
      <c r="T187" s="56" t="s">
        <v>433</v>
      </c>
      <c r="U187" s="56" t="s">
        <v>55</v>
      </c>
      <c r="V187" s="56" t="str">
        <f>VLOOKUP(G187,'Sheet 1 (2)'!$H$4:$Q$536,10,FALSE)</f>
        <v/>
      </c>
      <c r="W187" s="56" t="str">
        <f t="shared" si="15"/>
        <v/>
      </c>
      <c r="X187" s="56" t="s">
        <v>641</v>
      </c>
      <c r="Y187" s="56" t="s">
        <v>55</v>
      </c>
      <c r="Z187" s="56" t="str">
        <f>VLOOKUP(G187,'Sheet 1 (2)'!$H$4:$S$536,12,FALSE)</f>
        <v/>
      </c>
      <c r="AA187" s="56" t="str">
        <f t="shared" si="19"/>
        <v/>
      </c>
      <c r="AB187" s="56" t="s">
        <v>55</v>
      </c>
      <c r="AC187" s="56" t="str">
        <f>VLOOKUP(G187,'Sheet 1 (2)'!$H$4:$AF$536,25,FALSE)</f>
        <v/>
      </c>
      <c r="AD187" s="56" t="s">
        <v>187</v>
      </c>
      <c r="AE187" s="56" t="str">
        <f t="shared" si="14"/>
        <v/>
      </c>
      <c r="AF187" s="56" t="s">
        <v>55</v>
      </c>
      <c r="AG187" s="56" t="str">
        <f>VLOOKUP(G187,'Sheet 1 (2)'!$H$4:$AG$536,26,FALSE)</f>
        <v/>
      </c>
      <c r="AH187" s="56" t="s">
        <v>82</v>
      </c>
      <c r="AI187" s="56" t="s">
        <v>55</v>
      </c>
      <c r="AJ187" s="56" t="str">
        <f>VLOOKUP(G187,'Sheet 1 (2)'!$H$4:$AH$536,27,FALSE)</f>
        <v/>
      </c>
      <c r="AK187" s="56" t="str">
        <f t="shared" si="17"/>
        <v/>
      </c>
      <c r="AL187" s="60">
        <v>1</v>
      </c>
      <c r="AM187" s="60">
        <f t="shared" si="1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8"/>
        <v/>
      </c>
      <c r="O188" s="56"/>
      <c r="P188" s="56" t="s">
        <v>644</v>
      </c>
      <c r="Q188" s="56" t="s">
        <v>55</v>
      </c>
      <c r="R188" s="56" t="str">
        <f>VLOOKUP(G188,'Sheet 1 (2)'!$H$4:$O$536,8,FALSE)</f>
        <v/>
      </c>
      <c r="S188" s="56" t="str">
        <f>IF(Q188&lt;&gt;"",Q188,R188)</f>
        <v/>
      </c>
      <c r="T188" s="56" t="s">
        <v>433</v>
      </c>
      <c r="U188" s="56" t="s">
        <v>55</v>
      </c>
      <c r="V188" s="56" t="str">
        <f>VLOOKUP(G188,'Sheet 1 (2)'!$H$4:$Q$536,10,FALSE)</f>
        <v/>
      </c>
      <c r="W188" s="56" t="str">
        <f t="shared" si="15"/>
        <v/>
      </c>
      <c r="X188" s="56" t="s">
        <v>636</v>
      </c>
      <c r="Y188" s="56" t="s">
        <v>55</v>
      </c>
      <c r="Z188" s="56" t="str">
        <f>VLOOKUP(G188,'Sheet 1 (2)'!$H$4:$S$536,12,FALSE)</f>
        <v/>
      </c>
      <c r="AA188" s="56" t="str">
        <f t="shared" si="19"/>
        <v/>
      </c>
      <c r="AB188" s="56" t="s">
        <v>55</v>
      </c>
      <c r="AC188" s="56" t="str">
        <f>VLOOKUP(G188,'Sheet 1 (2)'!$H$4:$AF$536,25,FALSE)</f>
        <v/>
      </c>
      <c r="AD188" s="56" t="s">
        <v>187</v>
      </c>
      <c r="AE188" s="56" t="str">
        <f t="shared" si="14"/>
        <v/>
      </c>
      <c r="AF188" s="56" t="s">
        <v>55</v>
      </c>
      <c r="AG188" s="56" t="str">
        <f>VLOOKUP(G188,'Sheet 1 (2)'!$H$4:$AG$536,26,FALSE)</f>
        <v/>
      </c>
      <c r="AH188" s="56" t="s">
        <v>82</v>
      </c>
      <c r="AI188" s="56" t="s">
        <v>55</v>
      </c>
      <c r="AJ188" s="56" t="str">
        <f>VLOOKUP(G188,'Sheet 1 (2)'!$H$4:$AH$536,27,FALSE)</f>
        <v/>
      </c>
      <c r="AK188" s="56" t="str">
        <f t="shared" si="17"/>
        <v/>
      </c>
      <c r="AL188" s="60">
        <v>1</v>
      </c>
      <c r="AM188" s="60">
        <f t="shared" si="1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8"/>
        <v/>
      </c>
      <c r="O189" s="56"/>
      <c r="P189" s="56" t="s">
        <v>652</v>
      </c>
      <c r="Q189" s="56" t="s">
        <v>55</v>
      </c>
      <c r="R189" s="56" t="str">
        <f>VLOOKUP(G189,'Sheet 1 (2)'!$H$4:$O$536,8,FALSE)</f>
        <v/>
      </c>
      <c r="S189" s="56" t="s">
        <v>185</v>
      </c>
      <c r="T189" s="56" t="s">
        <v>433</v>
      </c>
      <c r="U189" s="56" t="s">
        <v>55</v>
      </c>
      <c r="V189" s="56" t="str">
        <f>VLOOKUP(G189,'Sheet 1 (2)'!$H$4:$Q$536,10,FALSE)</f>
        <v/>
      </c>
      <c r="W189" s="56" t="str">
        <f t="shared" si="15"/>
        <v/>
      </c>
      <c r="X189" s="56" t="s">
        <v>636</v>
      </c>
      <c r="Y189" s="56" t="s">
        <v>55</v>
      </c>
      <c r="Z189" s="56" t="str">
        <f>VLOOKUP(G189,'Sheet 1 (2)'!$H$4:$S$536,12,FALSE)</f>
        <v/>
      </c>
      <c r="AA189" s="56" t="str">
        <f t="shared" si="19"/>
        <v/>
      </c>
      <c r="AB189" s="56" t="s">
        <v>55</v>
      </c>
      <c r="AC189" s="56" t="str">
        <f>VLOOKUP(G189,'Sheet 1 (2)'!$H$4:$AF$536,25,FALSE)</f>
        <v/>
      </c>
      <c r="AD189" s="56" t="s">
        <v>187</v>
      </c>
      <c r="AE189" s="56" t="str">
        <f t="shared" si="14"/>
        <v/>
      </c>
      <c r="AF189" s="56" t="s">
        <v>55</v>
      </c>
      <c r="AG189" s="56" t="str">
        <f>VLOOKUP(G189,'Sheet 1 (2)'!$H$4:$AG$536,26,FALSE)</f>
        <v/>
      </c>
      <c r="AH189" s="56" t="s">
        <v>82</v>
      </c>
      <c r="AI189" s="56" t="s">
        <v>55</v>
      </c>
      <c r="AJ189" s="56" t="str">
        <f>VLOOKUP(G189,'Sheet 1 (2)'!$H$4:$AH$536,27,FALSE)</f>
        <v/>
      </c>
      <c r="AK189" s="56" t="str">
        <f t="shared" si="17"/>
        <v/>
      </c>
      <c r="AL189" s="60">
        <v>1</v>
      </c>
      <c r="AM189" s="60">
        <f t="shared" si="1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8"/>
        <v/>
      </c>
      <c r="O190" s="56"/>
      <c r="P190" s="56" t="s">
        <v>652</v>
      </c>
      <c r="Q190" s="56" t="s">
        <v>55</v>
      </c>
      <c r="R190" s="56" t="str">
        <f>VLOOKUP(G190,'Sheet 1 (2)'!$H$4:$O$536,8,FALSE)</f>
        <v/>
      </c>
      <c r="S190" s="56" t="s">
        <v>185</v>
      </c>
      <c r="T190" s="56" t="s">
        <v>433</v>
      </c>
      <c r="U190" s="56" t="s">
        <v>55</v>
      </c>
      <c r="V190" s="56" t="str">
        <f>VLOOKUP(G190,'Sheet 1 (2)'!$H$4:$Q$536,10,FALSE)</f>
        <v/>
      </c>
      <c r="W190" s="56" t="str">
        <f t="shared" si="15"/>
        <v/>
      </c>
      <c r="X190" s="56" t="s">
        <v>636</v>
      </c>
      <c r="Y190" s="56" t="s">
        <v>55</v>
      </c>
      <c r="Z190" s="56" t="str">
        <f>VLOOKUP(G190,'Sheet 1 (2)'!$H$4:$S$536,12,FALSE)</f>
        <v/>
      </c>
      <c r="AA190" s="56" t="str">
        <f t="shared" si="19"/>
        <v/>
      </c>
      <c r="AB190" s="56" t="s">
        <v>55</v>
      </c>
      <c r="AC190" s="56" t="str">
        <f>VLOOKUP(G190,'Sheet 1 (2)'!$H$4:$AF$536,25,FALSE)</f>
        <v/>
      </c>
      <c r="AD190" s="56" t="s">
        <v>187</v>
      </c>
      <c r="AE190" s="56" t="str">
        <f t="shared" si="14"/>
        <v/>
      </c>
      <c r="AF190" s="56" t="s">
        <v>55</v>
      </c>
      <c r="AG190" s="56" t="str">
        <f>VLOOKUP(G190,'Sheet 1 (2)'!$H$4:$AG$536,26,FALSE)</f>
        <v/>
      </c>
      <c r="AH190" s="56" t="s">
        <v>82</v>
      </c>
      <c r="AI190" s="56" t="s">
        <v>55</v>
      </c>
      <c r="AJ190" s="56" t="str">
        <f>VLOOKUP(G190,'Sheet 1 (2)'!$H$4:$AH$536,27,FALSE)</f>
        <v/>
      </c>
      <c r="AK190" s="56" t="str">
        <f t="shared" si="17"/>
        <v/>
      </c>
      <c r="AL190" s="60">
        <v>1</v>
      </c>
      <c r="AM190" s="60">
        <f t="shared" si="1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8"/>
        <v/>
      </c>
      <c r="O191" s="56"/>
      <c r="P191" s="56" t="s">
        <v>652</v>
      </c>
      <c r="Q191" s="56" t="s">
        <v>55</v>
      </c>
      <c r="R191" s="56" t="str">
        <f>VLOOKUP(G191,'Sheet 1 (2)'!$H$4:$O$536,8,FALSE)</f>
        <v/>
      </c>
      <c r="S191" s="56" t="s">
        <v>185</v>
      </c>
      <c r="T191" s="56" t="s">
        <v>433</v>
      </c>
      <c r="U191" s="56" t="s">
        <v>55</v>
      </c>
      <c r="V191" s="56" t="str">
        <f>VLOOKUP(G191,'Sheet 1 (2)'!$H$4:$Q$536,10,FALSE)</f>
        <v/>
      </c>
      <c r="W191" s="56" t="str">
        <f t="shared" si="15"/>
        <v/>
      </c>
      <c r="X191" s="56" t="s">
        <v>636</v>
      </c>
      <c r="Y191" s="56" t="s">
        <v>55</v>
      </c>
      <c r="Z191" s="56" t="str">
        <f>VLOOKUP(G191,'Sheet 1 (2)'!$H$4:$S$536,12,FALSE)</f>
        <v/>
      </c>
      <c r="AA191" s="56" t="str">
        <f t="shared" si="19"/>
        <v/>
      </c>
      <c r="AB191" s="56" t="s">
        <v>55</v>
      </c>
      <c r="AC191" s="56" t="str">
        <f>VLOOKUP(G191,'Sheet 1 (2)'!$H$4:$AF$536,25,FALSE)</f>
        <v/>
      </c>
      <c r="AD191" s="56" t="s">
        <v>187</v>
      </c>
      <c r="AE191" s="56" t="str">
        <f t="shared" si="14"/>
        <v/>
      </c>
      <c r="AF191" s="56" t="s">
        <v>55</v>
      </c>
      <c r="AG191" s="56" t="str">
        <f>VLOOKUP(G191,'Sheet 1 (2)'!$H$4:$AG$536,26,FALSE)</f>
        <v/>
      </c>
      <c r="AH191" s="56" t="s">
        <v>82</v>
      </c>
      <c r="AI191" s="56" t="s">
        <v>55</v>
      </c>
      <c r="AJ191" s="56" t="str">
        <f>VLOOKUP(G191,'Sheet 1 (2)'!$H$4:$AH$536,27,FALSE)</f>
        <v/>
      </c>
      <c r="AK191" s="56" t="str">
        <f t="shared" si="17"/>
        <v/>
      </c>
      <c r="AL191" s="60">
        <v>1</v>
      </c>
      <c r="AM191" s="60">
        <f t="shared" si="1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8"/>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15"/>
        <v/>
      </c>
      <c r="X192" s="56" t="s">
        <v>636</v>
      </c>
      <c r="Y192" s="56" t="s">
        <v>55</v>
      </c>
      <c r="Z192" s="56" t="str">
        <f>VLOOKUP(G192,'Sheet 1 (2)'!$H$4:$S$536,12,FALSE)</f>
        <v/>
      </c>
      <c r="AA192" s="56" t="str">
        <f t="shared" si="19"/>
        <v/>
      </c>
      <c r="AB192" s="56" t="s">
        <v>55</v>
      </c>
      <c r="AC192" s="56" t="str">
        <f>VLOOKUP(G192,'Sheet 1 (2)'!$H$4:$AF$536,25,FALSE)</f>
        <v/>
      </c>
      <c r="AD192" s="56" t="s">
        <v>663</v>
      </c>
      <c r="AE192" s="56" t="str">
        <f t="shared" si="14"/>
        <v/>
      </c>
      <c r="AF192" s="56" t="s">
        <v>55</v>
      </c>
      <c r="AG192" s="56" t="str">
        <f>VLOOKUP(G192,'Sheet 1 (2)'!$H$4:$AG$536,26,FALSE)</f>
        <v/>
      </c>
      <c r="AH192" s="56" t="s">
        <v>82</v>
      </c>
      <c r="AI192" s="56" t="s">
        <v>55</v>
      </c>
      <c r="AJ192" s="56" t="str">
        <f>VLOOKUP(G192,'Sheet 1 (2)'!$H$4:$AH$536,27,FALSE)</f>
        <v/>
      </c>
      <c r="AK192" s="56" t="str">
        <f t="shared" si="17"/>
        <v/>
      </c>
      <c r="AL192" s="60">
        <v>1</v>
      </c>
      <c r="AM192" s="60">
        <f t="shared" si="1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8"/>
        <v/>
      </c>
      <c r="O193" s="56"/>
      <c r="P193" s="56" t="s">
        <v>652</v>
      </c>
      <c r="Q193" s="56" t="s">
        <v>55</v>
      </c>
      <c r="R193" s="56" t="str">
        <f>VLOOKUP(G193,'Sheet 1 (2)'!$H$4:$O$536,8,FALSE)</f>
        <v/>
      </c>
      <c r="S193" s="56" t="s">
        <v>185</v>
      </c>
      <c r="T193" s="56" t="s">
        <v>433</v>
      </c>
      <c r="U193" s="56" t="s">
        <v>55</v>
      </c>
      <c r="V193" s="56" t="str">
        <f>VLOOKUP(G193,'Sheet 1 (2)'!$H$4:$Q$536,10,FALSE)</f>
        <v/>
      </c>
      <c r="W193" s="56" t="str">
        <f t="shared" si="15"/>
        <v/>
      </c>
      <c r="X193" s="56" t="s">
        <v>636</v>
      </c>
      <c r="Y193" s="56" t="s">
        <v>55</v>
      </c>
      <c r="Z193" s="56" t="str">
        <f>VLOOKUP(G193,'Sheet 1 (2)'!$H$4:$S$536,12,FALSE)</f>
        <v/>
      </c>
      <c r="AA193" s="56" t="str">
        <f t="shared" si="19"/>
        <v/>
      </c>
      <c r="AB193" s="56" t="s">
        <v>55</v>
      </c>
      <c r="AC193" s="56" t="str">
        <f>VLOOKUP(G193,'Sheet 1 (2)'!$H$4:$AF$536,25,FALSE)</f>
        <v/>
      </c>
      <c r="AD193" s="56" t="s">
        <v>663</v>
      </c>
      <c r="AE193" s="56" t="str">
        <f t="shared" si="14"/>
        <v/>
      </c>
      <c r="AF193" s="56" t="s">
        <v>55</v>
      </c>
      <c r="AG193" s="56" t="str">
        <f>VLOOKUP(G193,'Sheet 1 (2)'!$H$4:$AG$536,26,FALSE)</f>
        <v/>
      </c>
      <c r="AH193" s="56" t="s">
        <v>82</v>
      </c>
      <c r="AI193" s="56" t="s">
        <v>55</v>
      </c>
      <c r="AJ193" s="56" t="str">
        <f>VLOOKUP(G193,'Sheet 1 (2)'!$H$4:$AH$536,27,FALSE)</f>
        <v/>
      </c>
      <c r="AK193" s="56" t="str">
        <f t="shared" si="17"/>
        <v/>
      </c>
      <c r="AL193" s="60">
        <v>1</v>
      </c>
      <c r="AM193" s="60">
        <f t="shared" si="1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8"/>
        <v/>
      </c>
      <c r="O194" s="56"/>
      <c r="P194" s="56" t="s">
        <v>674</v>
      </c>
      <c r="Q194" s="56" t="s">
        <v>55</v>
      </c>
      <c r="R194" s="56" t="str">
        <f>VLOOKUP(G194,'Sheet 1 (2)'!$H$4:$O$536,8,FALSE)</f>
        <v/>
      </c>
      <c r="S194" s="56" t="str">
        <f>IF(Q194&lt;&gt;"",Q194,R194)</f>
        <v/>
      </c>
      <c r="T194" s="56" t="s">
        <v>433</v>
      </c>
      <c r="U194" s="56" t="s">
        <v>55</v>
      </c>
      <c r="V194" s="56" t="str">
        <f>VLOOKUP(G194,'Sheet 1 (2)'!$H$4:$Q$536,10,FALSE)</f>
        <v/>
      </c>
      <c r="W194" s="56" t="str">
        <f t="shared" ref="W194:W257" si="20">IF(U194&lt;&gt;"",U194,V194)</f>
        <v/>
      </c>
      <c r="X194" s="56" t="s">
        <v>636</v>
      </c>
      <c r="Y194" s="56" t="s">
        <v>55</v>
      </c>
      <c r="Z194" s="56" t="str">
        <f>VLOOKUP(G194,'Sheet 1 (2)'!$H$4:$S$536,12,FALSE)</f>
        <v/>
      </c>
      <c r="AA194" s="56" t="str">
        <f t="shared" si="19"/>
        <v/>
      </c>
      <c r="AB194" s="56" t="s">
        <v>55</v>
      </c>
      <c r="AC194" s="56" t="str">
        <f>VLOOKUP(G194,'Sheet 1 (2)'!$H$4:$AF$536,25,FALSE)</f>
        <v/>
      </c>
      <c r="AD194" s="56" t="s">
        <v>675</v>
      </c>
      <c r="AE194" s="56" t="str">
        <f t="shared" si="14"/>
        <v/>
      </c>
      <c r="AF194" s="56" t="s">
        <v>55</v>
      </c>
      <c r="AG194" s="56" t="str">
        <f>VLOOKUP(G194,'Sheet 1 (2)'!$H$4:$AG$536,26,FALSE)</f>
        <v/>
      </c>
      <c r="AH194" s="56" t="s">
        <v>52</v>
      </c>
      <c r="AI194" s="56" t="s">
        <v>55</v>
      </c>
      <c r="AJ194" s="56" t="str">
        <f>VLOOKUP(G194,'Sheet 1 (2)'!$H$4:$AH$536,27,FALSE)</f>
        <v/>
      </c>
      <c r="AK194" s="56" t="s">
        <v>2774</v>
      </c>
      <c r="AL194" s="60">
        <v>1</v>
      </c>
      <c r="AM194" s="60">
        <f t="shared" ref="AM194:AM257" si="21">+IF(AH194="SI",1,0)</f>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8"/>
        <v/>
      </c>
      <c r="O195" s="56"/>
      <c r="P195" s="56" t="s">
        <v>679</v>
      </c>
      <c r="Q195" s="56" t="s">
        <v>55</v>
      </c>
      <c r="R195" s="56" t="str">
        <f>VLOOKUP(G195,'Sheet 1 (2)'!$H$4:$O$536,8,FALSE)</f>
        <v/>
      </c>
      <c r="S195" s="56" t="str">
        <f>IF(Q195&lt;&gt;"",Q195,R195)</f>
        <v/>
      </c>
      <c r="T195" s="56" t="s">
        <v>433</v>
      </c>
      <c r="U195" s="56" t="s">
        <v>55</v>
      </c>
      <c r="V195" s="56" t="str">
        <f>VLOOKUP(G195,'Sheet 1 (2)'!$H$4:$Q$536,10,FALSE)</f>
        <v/>
      </c>
      <c r="W195" s="56" t="str">
        <f t="shared" si="20"/>
        <v/>
      </c>
      <c r="X195" s="56" t="s">
        <v>636</v>
      </c>
      <c r="Y195" s="56" t="s">
        <v>55</v>
      </c>
      <c r="Z195" s="56" t="str">
        <f>VLOOKUP(G195,'Sheet 1 (2)'!$H$4:$S$536,12,FALSE)</f>
        <v/>
      </c>
      <c r="AA195" s="56" t="str">
        <f t="shared" si="19"/>
        <v/>
      </c>
      <c r="AB195" s="56" t="s">
        <v>55</v>
      </c>
      <c r="AC195" s="56" t="str">
        <f>VLOOKUP(G195,'Sheet 1 (2)'!$H$4:$AF$536,25,FALSE)</f>
        <v/>
      </c>
      <c r="AD195" s="56" t="s">
        <v>680</v>
      </c>
      <c r="AE195" s="56" t="str">
        <f t="shared" si="14"/>
        <v/>
      </c>
      <c r="AF195" s="56" t="s">
        <v>55</v>
      </c>
      <c r="AG195" s="56" t="str">
        <f>VLOOKUP(G195,'Sheet 1 (2)'!$H$4:$AG$536,26,FALSE)</f>
        <v/>
      </c>
      <c r="AH195" s="56" t="s">
        <v>52</v>
      </c>
      <c r="AI195" s="56" t="s">
        <v>55</v>
      </c>
      <c r="AJ195" s="56" t="str">
        <f>VLOOKUP(G195,'Sheet 1 (2)'!$H$4:$AH$536,27,FALSE)</f>
        <v/>
      </c>
      <c r="AK195" s="56" t="s">
        <v>2774</v>
      </c>
      <c r="AL195" s="60">
        <v>1</v>
      </c>
      <c r="AM195" s="60">
        <f t="shared" si="21"/>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8"/>
        <v/>
      </c>
      <c r="O196" s="56"/>
      <c r="P196" s="56" t="s">
        <v>683</v>
      </c>
      <c r="Q196" s="56" t="s">
        <v>55</v>
      </c>
      <c r="R196" s="56" t="str">
        <f>VLOOKUP(G196,'Sheet 1 (2)'!$H$4:$O$536,8,FALSE)</f>
        <v/>
      </c>
      <c r="S196" s="56" t="str">
        <f>IF(Q196&lt;&gt;"",Q196,R196)</f>
        <v/>
      </c>
      <c r="T196" s="56" t="s">
        <v>433</v>
      </c>
      <c r="U196" s="56" t="s">
        <v>55</v>
      </c>
      <c r="V196" s="56" t="str">
        <f>VLOOKUP(G196,'Sheet 1 (2)'!$H$4:$Q$536,10,FALSE)</f>
        <v/>
      </c>
      <c r="W196" s="56" t="str">
        <f t="shared" si="20"/>
        <v/>
      </c>
      <c r="X196" s="56" t="s">
        <v>636</v>
      </c>
      <c r="Y196" s="56" t="s">
        <v>55</v>
      </c>
      <c r="Z196" s="56" t="str">
        <f>VLOOKUP(G196,'Sheet 1 (2)'!$H$4:$S$536,12,FALSE)</f>
        <v/>
      </c>
      <c r="AA196" s="56" t="str">
        <f t="shared" si="19"/>
        <v/>
      </c>
      <c r="AB196" s="56" t="s">
        <v>55</v>
      </c>
      <c r="AC196" s="56" t="str">
        <f>VLOOKUP(G196,'Sheet 1 (2)'!$H$4:$AF$536,25,FALSE)</f>
        <v/>
      </c>
      <c r="AD196" s="56" t="s">
        <v>684</v>
      </c>
      <c r="AE196" s="56" t="str">
        <f t="shared" si="14"/>
        <v/>
      </c>
      <c r="AF196" s="56" t="s">
        <v>55</v>
      </c>
      <c r="AG196" s="56" t="str">
        <f>VLOOKUP(G196,'Sheet 1 (2)'!$H$4:$AG$536,26,FALSE)</f>
        <v/>
      </c>
      <c r="AH196" s="56" t="s">
        <v>52</v>
      </c>
      <c r="AI196" s="56" t="s">
        <v>55</v>
      </c>
      <c r="AJ196" s="56" t="str">
        <f>VLOOKUP(G196,'Sheet 1 (2)'!$H$4:$AH$536,27,FALSE)</f>
        <v/>
      </c>
      <c r="AK196" s="56" t="s">
        <v>2774</v>
      </c>
      <c r="AL196" s="60">
        <v>1</v>
      </c>
      <c r="AM196" s="60">
        <f t="shared" si="21"/>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8"/>
        <v/>
      </c>
      <c r="O197" s="56"/>
      <c r="P197" s="56" t="s">
        <v>694</v>
      </c>
      <c r="Q197" s="56" t="s">
        <v>55</v>
      </c>
      <c r="R197" s="56" t="str">
        <f>VLOOKUP(G197,'Sheet 1 (2)'!$H$4:$O$536,8,FALSE)</f>
        <v/>
      </c>
      <c r="S197" s="56" t="str">
        <f>IF(Q197&lt;&gt;"",Q197,R197)</f>
        <v/>
      </c>
      <c r="T197" s="56" t="s">
        <v>433</v>
      </c>
      <c r="U197" s="56" t="s">
        <v>55</v>
      </c>
      <c r="V197" s="56" t="str">
        <f>VLOOKUP(G197,'Sheet 1 (2)'!$H$4:$Q$536,10,FALSE)</f>
        <v/>
      </c>
      <c r="W197" s="56" t="str">
        <f t="shared" si="20"/>
        <v/>
      </c>
      <c r="X197" s="56" t="s">
        <v>695</v>
      </c>
      <c r="Y197" s="56" t="s">
        <v>55</v>
      </c>
      <c r="Z197" s="56" t="str">
        <f>VLOOKUP(G197,'Sheet 1 (2)'!$H$4:$S$536,12,FALSE)</f>
        <v/>
      </c>
      <c r="AA197" s="56" t="str">
        <f t="shared" si="19"/>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2">IF(AI197&lt;&gt;"",AI197,AJ197)</f>
        <v/>
      </c>
      <c r="AL197" s="60">
        <v>1</v>
      </c>
      <c r="AM197" s="60">
        <f t="shared" si="21"/>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0"/>
        <v/>
      </c>
      <c r="X198" s="56" t="s">
        <v>695</v>
      </c>
      <c r="Y198" s="56" t="s">
        <v>55</v>
      </c>
      <c r="Z198" s="56" t="str">
        <f>VLOOKUP(G198,'Sheet 1 (2)'!$H$4:$S$536,12,FALSE)</f>
        <v/>
      </c>
      <c r="AA198" s="56" t="str">
        <f t="shared" si="19"/>
        <v/>
      </c>
      <c r="AB198" s="56" t="s">
        <v>55</v>
      </c>
      <c r="AC198" s="56" t="str">
        <f>VLOOKUP(G198,'Sheet 1 (2)'!$H$4:$AF$536,25,FALSE)</f>
        <v/>
      </c>
      <c r="AD198" s="56" t="s">
        <v>701</v>
      </c>
      <c r="AE198" s="56" t="str">
        <f>IF(AB198&lt;&gt;"",AB198,AC198)</f>
        <v/>
      </c>
      <c r="AF198" s="56" t="s">
        <v>55</v>
      </c>
      <c r="AG198" s="56" t="str">
        <f>VLOOKUP(G198,'Sheet 1 (2)'!$H$4:$AG$536,26,FALSE)</f>
        <v/>
      </c>
      <c r="AH198" s="56" t="s">
        <v>82</v>
      </c>
      <c r="AI198" s="56" t="s">
        <v>55</v>
      </c>
      <c r="AJ198" s="56" t="str">
        <f>VLOOKUP(G198,'Sheet 1 (2)'!$H$4:$AH$536,27,FALSE)</f>
        <v/>
      </c>
      <c r="AK198" s="56" t="str">
        <f t="shared" si="22"/>
        <v/>
      </c>
      <c r="AL198" s="60">
        <v>1</v>
      </c>
      <c r="AM198" s="60">
        <f t="shared" si="21"/>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3">IF(L199&lt;&gt;"",L199,M199)</f>
        <v/>
      </c>
      <c r="O199" s="56"/>
      <c r="P199" s="56" t="s">
        <v>694</v>
      </c>
      <c r="Q199" s="56" t="s">
        <v>55</v>
      </c>
      <c r="R199" s="56" t="str">
        <f>VLOOKUP(G199,'Sheet 1 (2)'!$H$4:$O$536,8,FALSE)</f>
        <v/>
      </c>
      <c r="S199" s="56" t="str">
        <f t="shared" ref="S199:S207" si="24">IF(Q199&lt;&gt;"",Q199,R199)</f>
        <v/>
      </c>
      <c r="T199" s="56" t="s">
        <v>433</v>
      </c>
      <c r="U199" s="56" t="s">
        <v>55</v>
      </c>
      <c r="V199" s="56" t="str">
        <f>VLOOKUP(G199,'Sheet 1 (2)'!$H$4:$Q$536,10,FALSE)</f>
        <v/>
      </c>
      <c r="W199" s="56" t="str">
        <f t="shared" si="20"/>
        <v/>
      </c>
      <c r="X199" s="56" t="s">
        <v>695</v>
      </c>
      <c r="Y199" s="56" t="s">
        <v>55</v>
      </c>
      <c r="Z199" s="56" t="str">
        <f>VLOOKUP(G199,'Sheet 1 (2)'!$H$4:$S$536,12,FALSE)</f>
        <v/>
      </c>
      <c r="AA199" s="56" t="str">
        <f t="shared" si="19"/>
        <v/>
      </c>
      <c r="AB199" s="56" t="s">
        <v>55</v>
      </c>
      <c r="AC199" s="56" t="str">
        <f>VLOOKUP(G199,'Sheet 1 (2)'!$H$4:$AF$536,25,FALSE)</f>
        <v/>
      </c>
      <c r="AD199" s="56" t="s">
        <v>87</v>
      </c>
      <c r="AE199" s="56" t="str">
        <f>IF(AB199&lt;&gt;"",AB199,AC199)</f>
        <v/>
      </c>
      <c r="AF199" s="56" t="s">
        <v>55</v>
      </c>
      <c r="AG199" s="56" t="str">
        <f>VLOOKUP(G199,'Sheet 1 (2)'!$H$4:$AG$536,26,FALSE)</f>
        <v/>
      </c>
      <c r="AH199" s="56" t="s">
        <v>82</v>
      </c>
      <c r="AI199" s="56" t="s">
        <v>55</v>
      </c>
      <c r="AJ199" s="56" t="str">
        <f>VLOOKUP(G199,'Sheet 1 (2)'!$H$4:$AH$536,27,FALSE)</f>
        <v/>
      </c>
      <c r="AK199" s="56" t="str">
        <f t="shared" si="22"/>
        <v/>
      </c>
      <c r="AL199" s="60">
        <v>1</v>
      </c>
      <c r="AM199" s="60">
        <f t="shared" si="21"/>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3"/>
        <v/>
      </c>
      <c r="O200" s="56"/>
      <c r="P200" s="56" t="s">
        <v>694</v>
      </c>
      <c r="Q200" s="56" t="s">
        <v>55</v>
      </c>
      <c r="R200" s="56" t="str">
        <f>VLOOKUP(G200,'Sheet 1 (2)'!$H$4:$O$536,8,FALSE)</f>
        <v/>
      </c>
      <c r="S200" s="56" t="str">
        <f t="shared" si="24"/>
        <v/>
      </c>
      <c r="T200" s="56" t="s">
        <v>433</v>
      </c>
      <c r="U200" s="56" t="s">
        <v>55</v>
      </c>
      <c r="V200" s="56" t="str">
        <f>VLOOKUP(G200,'Sheet 1 (2)'!$H$4:$Q$536,10,FALSE)</f>
        <v/>
      </c>
      <c r="W200" s="56" t="str">
        <f t="shared" si="20"/>
        <v/>
      </c>
      <c r="X200" s="56" t="s">
        <v>695</v>
      </c>
      <c r="Y200" s="56" t="s">
        <v>55</v>
      </c>
      <c r="Z200" s="56" t="str">
        <f>VLOOKUP(G200,'Sheet 1 (2)'!$H$4:$S$536,12,FALSE)</f>
        <v/>
      </c>
      <c r="AA200" s="56" t="str">
        <f t="shared" si="19"/>
        <v/>
      </c>
      <c r="AB200" s="56" t="s">
        <v>55</v>
      </c>
      <c r="AC200" s="56" t="str">
        <f>VLOOKUP(G200,'Sheet 1 (2)'!$H$4:$AF$536,25,FALSE)</f>
        <v/>
      </c>
      <c r="AD200" s="56" t="s">
        <v>709</v>
      </c>
      <c r="AE200" s="56" t="str">
        <f>IF(AB200&lt;&gt;"",AB200,AC200)</f>
        <v/>
      </c>
      <c r="AF200" s="56" t="s">
        <v>55</v>
      </c>
      <c r="AG200" s="56" t="str">
        <f>VLOOKUP(G200,'Sheet 1 (2)'!$H$4:$AG$536,26,FALSE)</f>
        <v/>
      </c>
      <c r="AH200" s="56" t="s">
        <v>82</v>
      </c>
      <c r="AI200" s="56" t="s">
        <v>55</v>
      </c>
      <c r="AJ200" s="56" t="str">
        <f>VLOOKUP(G200,'Sheet 1 (2)'!$H$4:$AH$536,27,FALSE)</f>
        <v/>
      </c>
      <c r="AK200" s="56" t="str">
        <f t="shared" si="22"/>
        <v/>
      </c>
      <c r="AL200" s="60">
        <v>1</v>
      </c>
      <c r="AM200" s="60">
        <f t="shared" si="21"/>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3"/>
        <v/>
      </c>
      <c r="O201" s="56"/>
      <c r="P201" s="56" t="s">
        <v>694</v>
      </c>
      <c r="Q201" s="56" t="s">
        <v>55</v>
      </c>
      <c r="R201" s="56" t="str">
        <f>VLOOKUP(G201,'Sheet 1 (2)'!$H$4:$O$536,8,FALSE)</f>
        <v/>
      </c>
      <c r="S201" s="56" t="str">
        <f t="shared" si="24"/>
        <v/>
      </c>
      <c r="T201" s="56" t="s">
        <v>433</v>
      </c>
      <c r="U201" s="56" t="s">
        <v>55</v>
      </c>
      <c r="V201" s="56" t="str">
        <f>VLOOKUP(G201,'Sheet 1 (2)'!$H$4:$Q$536,10,FALSE)</f>
        <v/>
      </c>
      <c r="W201" s="56" t="str">
        <f t="shared" si="20"/>
        <v/>
      </c>
      <c r="X201" s="56" t="s">
        <v>695</v>
      </c>
      <c r="Y201" s="56" t="s">
        <v>55</v>
      </c>
      <c r="Z201" s="56" t="str">
        <f>VLOOKUP(G201,'Sheet 1 (2)'!$H$4:$S$536,12,FALSE)</f>
        <v/>
      </c>
      <c r="AA201" s="56" t="str">
        <f t="shared" si="19"/>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2"/>
        <v/>
      </c>
      <c r="AL201" s="60">
        <v>1</v>
      </c>
      <c r="AM201" s="60">
        <f t="shared" si="21"/>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3"/>
        <v/>
      </c>
      <c r="O202" s="56"/>
      <c r="P202" s="56" t="s">
        <v>723</v>
      </c>
      <c r="Q202" s="56" t="s">
        <v>55</v>
      </c>
      <c r="R202" s="56" t="str">
        <f>VLOOKUP(G202,'Sheet 1 (2)'!$H$4:$O$536,8,FALSE)</f>
        <v/>
      </c>
      <c r="S202" s="56" t="str">
        <f t="shared" si="24"/>
        <v/>
      </c>
      <c r="T202" s="56" t="s">
        <v>433</v>
      </c>
      <c r="U202" s="56" t="s">
        <v>55</v>
      </c>
      <c r="V202" s="56" t="str">
        <f>VLOOKUP(G202,'Sheet 1 (2)'!$H$4:$Q$536,10,FALSE)</f>
        <v/>
      </c>
      <c r="W202" s="56" t="str">
        <f t="shared" si="20"/>
        <v/>
      </c>
      <c r="X202" s="56" t="s">
        <v>724</v>
      </c>
      <c r="Y202" s="56" t="s">
        <v>55</v>
      </c>
      <c r="Z202" s="56" t="str">
        <f>VLOOKUP(G202,'Sheet 1 (2)'!$H$4:$S$536,12,FALSE)</f>
        <v/>
      </c>
      <c r="AA202" s="56" t="str">
        <f t="shared" si="19"/>
        <v/>
      </c>
      <c r="AB202" s="56" t="s">
        <v>55</v>
      </c>
      <c r="AC202" s="56" t="str">
        <f>VLOOKUP(G202,'Sheet 1 (2)'!$H$4:$AF$536,25,FALSE)</f>
        <v/>
      </c>
      <c r="AD202" s="56" t="s">
        <v>411</v>
      </c>
      <c r="AE202" s="56" t="str">
        <f t="shared" ref="AE202:AE390" si="25">IF(AB202&lt;&gt;"",AB202,AC202)</f>
        <v/>
      </c>
      <c r="AF202" s="56" t="s">
        <v>55</v>
      </c>
      <c r="AG202" s="56" t="str">
        <f>VLOOKUP(G202,'Sheet 1 (2)'!$H$4:$AG$536,26,FALSE)</f>
        <v/>
      </c>
      <c r="AH202" s="56" t="s">
        <v>82</v>
      </c>
      <c r="AI202" s="56" t="s">
        <v>55</v>
      </c>
      <c r="AJ202" s="56" t="str">
        <f>VLOOKUP(G202,'Sheet 1 (2)'!$H$4:$AH$536,27,FALSE)</f>
        <v/>
      </c>
      <c r="AK202" s="56" t="str">
        <f t="shared" si="22"/>
        <v/>
      </c>
      <c r="AL202" s="60">
        <v>1</v>
      </c>
      <c r="AM202" s="60">
        <f t="shared" si="21"/>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3"/>
        <v/>
      </c>
      <c r="O203" s="56"/>
      <c r="P203" s="56" t="s">
        <v>729</v>
      </c>
      <c r="Q203" s="56" t="s">
        <v>55</v>
      </c>
      <c r="R203" s="56" t="str">
        <f>VLOOKUP(G203,'Sheet 1 (2)'!$H$4:$O$536,8,FALSE)</f>
        <v/>
      </c>
      <c r="S203" s="56" t="str">
        <f t="shared" si="24"/>
        <v/>
      </c>
      <c r="T203" s="56" t="s">
        <v>433</v>
      </c>
      <c r="U203" s="56" t="s">
        <v>55</v>
      </c>
      <c r="V203" s="56" t="str">
        <f>VLOOKUP(G203,'Sheet 1 (2)'!$H$4:$Q$536,10,FALSE)</f>
        <v/>
      </c>
      <c r="W203" s="56" t="str">
        <f t="shared" si="20"/>
        <v/>
      </c>
      <c r="X203" s="56" t="s">
        <v>730</v>
      </c>
      <c r="Y203" s="56" t="s">
        <v>55</v>
      </c>
      <c r="Z203" s="56" t="str">
        <f>VLOOKUP(G203,'Sheet 1 (2)'!$H$4:$S$536,12,FALSE)</f>
        <v/>
      </c>
      <c r="AA203" s="56" t="str">
        <f t="shared" si="19"/>
        <v/>
      </c>
      <c r="AB203" s="56" t="s">
        <v>55</v>
      </c>
      <c r="AC203" s="56" t="str">
        <f>VLOOKUP(G203,'Sheet 1 (2)'!$H$4:$AF$536,25,FALSE)</f>
        <v/>
      </c>
      <c r="AD203" s="56" t="s">
        <v>411</v>
      </c>
      <c r="AE203" s="56" t="str">
        <f t="shared" si="25"/>
        <v/>
      </c>
      <c r="AF203" s="56" t="s">
        <v>55</v>
      </c>
      <c r="AG203" s="56" t="str">
        <f>VLOOKUP(G203,'Sheet 1 (2)'!$H$4:$AG$536,26,FALSE)</f>
        <v/>
      </c>
      <c r="AH203" s="56" t="s">
        <v>82</v>
      </c>
      <c r="AI203" s="56" t="s">
        <v>55</v>
      </c>
      <c r="AJ203" s="56" t="str">
        <f>VLOOKUP(G203,'Sheet 1 (2)'!$H$4:$AH$536,27,FALSE)</f>
        <v/>
      </c>
      <c r="AK203" s="56" t="str">
        <f t="shared" si="22"/>
        <v/>
      </c>
      <c r="AL203" s="60">
        <v>1</v>
      </c>
      <c r="AM203" s="60">
        <f t="shared" si="21"/>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3"/>
        <v/>
      </c>
      <c r="O204" s="56"/>
      <c r="P204" s="56" t="s">
        <v>734</v>
      </c>
      <c r="Q204" s="56" t="s">
        <v>55</v>
      </c>
      <c r="R204" s="56" t="str">
        <f>VLOOKUP(G204,'Sheet 1 (2)'!$H$4:$O$536,8,FALSE)</f>
        <v/>
      </c>
      <c r="S204" s="56" t="str">
        <f t="shared" si="24"/>
        <v/>
      </c>
      <c r="T204" s="56" t="s">
        <v>433</v>
      </c>
      <c r="U204" s="56" t="s">
        <v>55</v>
      </c>
      <c r="V204" s="56" t="str">
        <f>VLOOKUP(G204,'Sheet 1 (2)'!$H$4:$Q$536,10,FALSE)</f>
        <v/>
      </c>
      <c r="W204" s="56" t="str">
        <f t="shared" si="20"/>
        <v/>
      </c>
      <c r="X204" s="56" t="s">
        <v>735</v>
      </c>
      <c r="Y204" s="56" t="s">
        <v>55</v>
      </c>
      <c r="Z204" s="56" t="str">
        <f>VLOOKUP(G204,'Sheet 1 (2)'!$H$4:$S$536,12,FALSE)</f>
        <v/>
      </c>
      <c r="AA204" s="56" t="str">
        <f t="shared" si="19"/>
        <v/>
      </c>
      <c r="AB204" s="56" t="s">
        <v>55</v>
      </c>
      <c r="AC204" s="56" t="str">
        <f>VLOOKUP(G204,'Sheet 1 (2)'!$H$4:$AF$536,25,FALSE)</f>
        <v/>
      </c>
      <c r="AD204" s="56" t="s">
        <v>411</v>
      </c>
      <c r="AE204" s="56" t="str">
        <f t="shared" si="25"/>
        <v/>
      </c>
      <c r="AF204" s="56" t="s">
        <v>55</v>
      </c>
      <c r="AG204" s="56" t="str">
        <f>VLOOKUP(G204,'Sheet 1 (2)'!$H$4:$AG$536,26,FALSE)</f>
        <v/>
      </c>
      <c r="AH204" s="56" t="s">
        <v>82</v>
      </c>
      <c r="AI204" s="56" t="s">
        <v>55</v>
      </c>
      <c r="AJ204" s="56" t="str">
        <f>VLOOKUP(G204,'Sheet 1 (2)'!$H$4:$AH$536,27,FALSE)</f>
        <v/>
      </c>
      <c r="AK204" s="56" t="str">
        <f t="shared" si="22"/>
        <v/>
      </c>
      <c r="AL204" s="60">
        <v>1</v>
      </c>
      <c r="AM204" s="60">
        <f t="shared" si="21"/>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3"/>
        <v/>
      </c>
      <c r="O205" s="56"/>
      <c r="P205" s="56" t="s">
        <v>739</v>
      </c>
      <c r="Q205" s="56" t="s">
        <v>55</v>
      </c>
      <c r="R205" s="56" t="str">
        <f>VLOOKUP(G205,'Sheet 1 (2)'!$H$4:$O$536,8,FALSE)</f>
        <v/>
      </c>
      <c r="S205" s="56" t="str">
        <f t="shared" si="24"/>
        <v/>
      </c>
      <c r="T205" s="56" t="s">
        <v>433</v>
      </c>
      <c r="U205" s="56" t="s">
        <v>55</v>
      </c>
      <c r="V205" s="56" t="str">
        <f>VLOOKUP(G205,'Sheet 1 (2)'!$H$4:$Q$536,10,FALSE)</f>
        <v/>
      </c>
      <c r="W205" s="56" t="str">
        <f t="shared" si="20"/>
        <v/>
      </c>
      <c r="X205" s="56" t="s">
        <v>740</v>
      </c>
      <c r="Y205" s="56" t="s">
        <v>55</v>
      </c>
      <c r="Z205" s="56" t="str">
        <f>VLOOKUP(G205,'Sheet 1 (2)'!$H$4:$S$536,12,FALSE)</f>
        <v/>
      </c>
      <c r="AA205" s="56" t="str">
        <f t="shared" si="19"/>
        <v/>
      </c>
      <c r="AB205" s="56" t="s">
        <v>55</v>
      </c>
      <c r="AC205" s="56" t="str">
        <f>VLOOKUP(G205,'Sheet 1 (2)'!$H$4:$AF$536,25,FALSE)</f>
        <v/>
      </c>
      <c r="AD205" s="56" t="s">
        <v>411</v>
      </c>
      <c r="AE205" s="56" t="str">
        <f t="shared" si="25"/>
        <v/>
      </c>
      <c r="AF205" s="56" t="s">
        <v>55</v>
      </c>
      <c r="AG205" s="56" t="str">
        <f>VLOOKUP(G205,'Sheet 1 (2)'!$H$4:$AG$536,26,FALSE)</f>
        <v/>
      </c>
      <c r="AH205" s="56" t="s">
        <v>82</v>
      </c>
      <c r="AI205" s="56" t="s">
        <v>55</v>
      </c>
      <c r="AJ205" s="56" t="str">
        <f>VLOOKUP(G205,'Sheet 1 (2)'!$H$4:$AH$536,27,FALSE)</f>
        <v/>
      </c>
      <c r="AK205" s="56" t="str">
        <f t="shared" si="22"/>
        <v/>
      </c>
      <c r="AL205" s="60">
        <v>1</v>
      </c>
      <c r="AM205" s="60">
        <f t="shared" si="21"/>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3"/>
        <v/>
      </c>
      <c r="O206" s="56"/>
      <c r="P206" s="56" t="s">
        <v>739</v>
      </c>
      <c r="Q206" s="56" t="s">
        <v>55</v>
      </c>
      <c r="R206" s="56" t="str">
        <f>VLOOKUP(G206,'Sheet 1 (2)'!$H$4:$O$536,8,FALSE)</f>
        <v/>
      </c>
      <c r="S206" s="56" t="str">
        <f t="shared" si="24"/>
        <v/>
      </c>
      <c r="T206" s="56" t="s">
        <v>433</v>
      </c>
      <c r="U206" s="56" t="s">
        <v>55</v>
      </c>
      <c r="V206" s="56" t="str">
        <f>VLOOKUP(G206,'Sheet 1 (2)'!$H$4:$Q$536,10,FALSE)</f>
        <v/>
      </c>
      <c r="W206" s="56" t="str">
        <f t="shared" si="20"/>
        <v/>
      </c>
      <c r="X206" s="56" t="s">
        <v>744</v>
      </c>
      <c r="Y206" s="56" t="s">
        <v>55</v>
      </c>
      <c r="Z206" s="56" t="str">
        <f>VLOOKUP(G206,'Sheet 1 (2)'!$H$4:$S$536,12,FALSE)</f>
        <v/>
      </c>
      <c r="AA206" s="56" t="str">
        <f t="shared" si="19"/>
        <v/>
      </c>
      <c r="AB206" s="56" t="s">
        <v>55</v>
      </c>
      <c r="AC206" s="56" t="str">
        <f>VLOOKUP(G206,'Sheet 1 (2)'!$H$4:$AF$536,25,FALSE)</f>
        <v/>
      </c>
      <c r="AD206" s="56" t="s">
        <v>411</v>
      </c>
      <c r="AE206" s="56" t="str">
        <f t="shared" si="25"/>
        <v/>
      </c>
      <c r="AF206" s="56" t="s">
        <v>55</v>
      </c>
      <c r="AG206" s="56" t="str">
        <f>VLOOKUP(G206,'Sheet 1 (2)'!$H$4:$AG$536,26,FALSE)</f>
        <v/>
      </c>
      <c r="AH206" s="56" t="s">
        <v>82</v>
      </c>
      <c r="AI206" s="56" t="s">
        <v>55</v>
      </c>
      <c r="AJ206" s="56" t="str">
        <f>VLOOKUP(G206,'Sheet 1 (2)'!$H$4:$AH$536,27,FALSE)</f>
        <v/>
      </c>
      <c r="AK206" s="56" t="str">
        <f t="shared" si="22"/>
        <v/>
      </c>
      <c r="AL206" s="60">
        <v>1</v>
      </c>
      <c r="AM206" s="60">
        <f t="shared" si="21"/>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3"/>
        <v/>
      </c>
      <c r="O207" s="56"/>
      <c r="P207" s="56" t="s">
        <v>723</v>
      </c>
      <c r="Q207" s="56" t="s">
        <v>55</v>
      </c>
      <c r="R207" s="56" t="str">
        <f>VLOOKUP(G207,'Sheet 1 (2)'!$H$4:$O$536,8,FALSE)</f>
        <v/>
      </c>
      <c r="S207" s="56" t="str">
        <f t="shared" si="24"/>
        <v/>
      </c>
      <c r="T207" s="56" t="s">
        <v>433</v>
      </c>
      <c r="U207" s="56" t="s">
        <v>55</v>
      </c>
      <c r="V207" s="56" t="str">
        <f>VLOOKUP(G207,'Sheet 1 (2)'!$H$4:$Q$536,10,FALSE)</f>
        <v/>
      </c>
      <c r="W207" s="56" t="str">
        <f t="shared" si="20"/>
        <v/>
      </c>
      <c r="X207" s="56" t="s">
        <v>748</v>
      </c>
      <c r="Y207" s="56" t="s">
        <v>55</v>
      </c>
      <c r="Z207" s="56" t="str">
        <f>VLOOKUP(G207,'Sheet 1 (2)'!$H$4:$S$536,12,FALSE)</f>
        <v/>
      </c>
      <c r="AA207" s="56" t="str">
        <f t="shared" si="19"/>
        <v/>
      </c>
      <c r="AB207" s="56" t="s">
        <v>55</v>
      </c>
      <c r="AC207" s="56" t="str">
        <f>VLOOKUP(G207,'Sheet 1 (2)'!$H$4:$AF$536,25,FALSE)</f>
        <v/>
      </c>
      <c r="AD207" s="56" t="s">
        <v>411</v>
      </c>
      <c r="AE207" s="56" t="str">
        <f t="shared" si="25"/>
        <v/>
      </c>
      <c r="AF207" s="56" t="s">
        <v>55</v>
      </c>
      <c r="AG207" s="56" t="str">
        <f>VLOOKUP(G207,'Sheet 1 (2)'!$H$4:$AG$536,26,FALSE)</f>
        <v/>
      </c>
      <c r="AH207" s="56" t="s">
        <v>82</v>
      </c>
      <c r="AI207" s="56" t="s">
        <v>55</v>
      </c>
      <c r="AJ207" s="56" t="str">
        <f>VLOOKUP(G207,'Sheet 1 (2)'!$H$4:$AH$536,27,FALSE)</f>
        <v/>
      </c>
      <c r="AK207" s="56" t="str">
        <f t="shared" si="22"/>
        <v/>
      </c>
      <c r="AL207" s="60">
        <v>1</v>
      </c>
      <c r="AM207" s="60">
        <f t="shared" si="21"/>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0"/>
        <v/>
      </c>
      <c r="X208" s="56" t="s">
        <v>753</v>
      </c>
      <c r="Y208" s="56" t="s">
        <v>55</v>
      </c>
      <c r="Z208" s="56" t="str">
        <f>VLOOKUP(G208,'Sheet 1 (2)'!$H$4:$S$536,12,FALSE)</f>
        <v/>
      </c>
      <c r="AA208" s="56" t="str">
        <f t="shared" si="19"/>
        <v/>
      </c>
      <c r="AB208" s="56" t="s">
        <v>55</v>
      </c>
      <c r="AC208" s="56" t="str">
        <f>VLOOKUP(G208,'Sheet 1 (2)'!$H$4:$AF$536,25,FALSE)</f>
        <v/>
      </c>
      <c r="AD208" s="56" t="s">
        <v>411</v>
      </c>
      <c r="AE208" s="56" t="str">
        <f t="shared" si="25"/>
        <v/>
      </c>
      <c r="AF208" s="56" t="s">
        <v>55</v>
      </c>
      <c r="AG208" s="56" t="str">
        <f>VLOOKUP(G208,'Sheet 1 (2)'!$H$4:$AG$536,26,FALSE)</f>
        <v/>
      </c>
      <c r="AH208" s="56" t="s">
        <v>82</v>
      </c>
      <c r="AI208" s="56" t="s">
        <v>55</v>
      </c>
      <c r="AJ208" s="56" t="str">
        <f>VLOOKUP(G208,'Sheet 1 (2)'!$H$4:$AH$536,27,FALSE)</f>
        <v/>
      </c>
      <c r="AK208" s="56" t="str">
        <f t="shared" si="22"/>
        <v/>
      </c>
      <c r="AL208" s="60">
        <v>1</v>
      </c>
      <c r="AM208" s="60">
        <f t="shared" si="21"/>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6">IF(L209&lt;&gt;"",L209,M209)</f>
        <v/>
      </c>
      <c r="O209" s="56"/>
      <c r="P209" s="56" t="s">
        <v>723</v>
      </c>
      <c r="Q209" s="56" t="s">
        <v>55</v>
      </c>
      <c r="R209" s="56" t="str">
        <f>VLOOKUP(G209,'Sheet 1 (2)'!$H$4:$O$536,8,FALSE)</f>
        <v/>
      </c>
      <c r="S209" s="56" t="str">
        <f t="shared" ref="S209:S226" si="27">IF(Q209&lt;&gt;"",Q209,R209)</f>
        <v/>
      </c>
      <c r="T209" s="56" t="s">
        <v>433</v>
      </c>
      <c r="U209" s="56" t="s">
        <v>55</v>
      </c>
      <c r="V209" s="56" t="str">
        <f>VLOOKUP(G209,'Sheet 1 (2)'!$H$4:$Q$536,10,FALSE)</f>
        <v/>
      </c>
      <c r="W209" s="56" t="str">
        <f t="shared" si="20"/>
        <v/>
      </c>
      <c r="X209" s="56" t="s">
        <v>756</v>
      </c>
      <c r="Y209" s="56" t="s">
        <v>55</v>
      </c>
      <c r="Z209" s="56" t="str">
        <f>VLOOKUP(G209,'Sheet 1 (2)'!$H$4:$S$536,12,FALSE)</f>
        <v/>
      </c>
      <c r="AA209" s="56" t="str">
        <f t="shared" si="19"/>
        <v/>
      </c>
      <c r="AB209" s="56" t="s">
        <v>55</v>
      </c>
      <c r="AC209" s="56" t="str">
        <f>VLOOKUP(G209,'Sheet 1 (2)'!$H$4:$AF$536,25,FALSE)</f>
        <v/>
      </c>
      <c r="AD209" s="56" t="s">
        <v>411</v>
      </c>
      <c r="AE209" s="56" t="str">
        <f t="shared" si="25"/>
        <v/>
      </c>
      <c r="AF209" s="56" t="s">
        <v>55</v>
      </c>
      <c r="AG209" s="56" t="str">
        <f>VLOOKUP(G209,'Sheet 1 (2)'!$H$4:$AG$536,26,FALSE)</f>
        <v/>
      </c>
      <c r="AH209" s="56" t="s">
        <v>82</v>
      </c>
      <c r="AI209" s="56" t="s">
        <v>55</v>
      </c>
      <c r="AJ209" s="56" t="str">
        <f>VLOOKUP(G209,'Sheet 1 (2)'!$H$4:$AH$536,27,FALSE)</f>
        <v/>
      </c>
      <c r="AK209" s="56" t="str">
        <f t="shared" si="22"/>
        <v/>
      </c>
      <c r="AL209" s="60">
        <v>1</v>
      </c>
      <c r="AM209" s="60">
        <f t="shared" si="21"/>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6"/>
        <v/>
      </c>
      <c r="O210" s="56"/>
      <c r="P210" s="56" t="s">
        <v>760</v>
      </c>
      <c r="Q210" s="56" t="s">
        <v>55</v>
      </c>
      <c r="R210" s="56" t="str">
        <f>VLOOKUP(G210,'Sheet 1 (2)'!$H$4:$O$536,8,FALSE)</f>
        <v/>
      </c>
      <c r="S210" s="56" t="str">
        <f t="shared" si="27"/>
        <v/>
      </c>
      <c r="T210" s="56" t="s">
        <v>433</v>
      </c>
      <c r="U210" s="56" t="s">
        <v>55</v>
      </c>
      <c r="V210" s="56" t="str">
        <f>VLOOKUP(G210,'Sheet 1 (2)'!$H$4:$Q$536,10,FALSE)</f>
        <v/>
      </c>
      <c r="W210" s="56" t="str">
        <f t="shared" si="20"/>
        <v/>
      </c>
      <c r="X210" s="56" t="s">
        <v>761</v>
      </c>
      <c r="Y210" s="56" t="s">
        <v>55</v>
      </c>
      <c r="Z210" s="56" t="str">
        <f>VLOOKUP(G210,'Sheet 1 (2)'!$H$4:$S$536,12,FALSE)</f>
        <v/>
      </c>
      <c r="AA210" s="56" t="str">
        <f t="shared" si="19"/>
        <v/>
      </c>
      <c r="AB210" s="56" t="s">
        <v>55</v>
      </c>
      <c r="AC210" s="56" t="str">
        <f>VLOOKUP(G210,'Sheet 1 (2)'!$H$4:$AF$536,25,FALSE)</f>
        <v/>
      </c>
      <c r="AD210" s="56" t="s">
        <v>187</v>
      </c>
      <c r="AE210" s="56" t="str">
        <f t="shared" si="25"/>
        <v/>
      </c>
      <c r="AF210" s="56" t="s">
        <v>55</v>
      </c>
      <c r="AG210" s="56" t="str">
        <f>VLOOKUP(G210,'Sheet 1 (2)'!$H$4:$AG$536,26,FALSE)</f>
        <v/>
      </c>
      <c r="AH210" s="56" t="s">
        <v>82</v>
      </c>
      <c r="AI210" s="56" t="s">
        <v>55</v>
      </c>
      <c r="AJ210" s="56" t="str">
        <f>VLOOKUP(G210,'Sheet 1 (2)'!$H$4:$AH$536,27,FALSE)</f>
        <v/>
      </c>
      <c r="AK210" s="56" t="str">
        <f t="shared" si="22"/>
        <v/>
      </c>
      <c r="AL210" s="60">
        <v>1</v>
      </c>
      <c r="AM210" s="60">
        <f t="shared" si="21"/>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6"/>
        <v/>
      </c>
      <c r="O211" s="56"/>
      <c r="P211" s="56" t="s">
        <v>723</v>
      </c>
      <c r="Q211" s="56" t="s">
        <v>55</v>
      </c>
      <c r="R211" s="56" t="str">
        <f>VLOOKUP(G211,'Sheet 1 (2)'!$H$4:$O$536,8,FALSE)</f>
        <v/>
      </c>
      <c r="S211" s="56" t="str">
        <f t="shared" si="27"/>
        <v/>
      </c>
      <c r="T211" s="56" t="s">
        <v>433</v>
      </c>
      <c r="U211" s="56" t="s">
        <v>55</v>
      </c>
      <c r="V211" s="56" t="str">
        <f>VLOOKUP(G211,'Sheet 1 (2)'!$H$4:$Q$536,10,FALSE)</f>
        <v/>
      </c>
      <c r="W211" s="56" t="str">
        <f t="shared" si="20"/>
        <v/>
      </c>
      <c r="X211" s="56" t="s">
        <v>765</v>
      </c>
      <c r="Y211" s="56" t="s">
        <v>55</v>
      </c>
      <c r="Z211" s="56" t="str">
        <f>VLOOKUP(G211,'Sheet 1 (2)'!$H$4:$S$536,12,FALSE)</f>
        <v/>
      </c>
      <c r="AA211" s="56" t="str">
        <f t="shared" si="19"/>
        <v/>
      </c>
      <c r="AB211" s="56" t="s">
        <v>55</v>
      </c>
      <c r="AC211" s="56" t="str">
        <f>VLOOKUP(G211,'Sheet 1 (2)'!$H$4:$AF$536,25,FALSE)</f>
        <v/>
      </c>
      <c r="AD211" s="56" t="s">
        <v>187</v>
      </c>
      <c r="AE211" s="56" t="str">
        <f t="shared" si="25"/>
        <v/>
      </c>
      <c r="AF211" s="56" t="s">
        <v>55</v>
      </c>
      <c r="AG211" s="56" t="str">
        <f>VLOOKUP(G211,'Sheet 1 (2)'!$H$4:$AG$536,26,FALSE)</f>
        <v/>
      </c>
      <c r="AH211" s="56" t="s">
        <v>82</v>
      </c>
      <c r="AI211" s="56" t="s">
        <v>55</v>
      </c>
      <c r="AJ211" s="56" t="str">
        <f>VLOOKUP(G211,'Sheet 1 (2)'!$H$4:$AH$536,27,FALSE)</f>
        <v/>
      </c>
      <c r="AK211" s="56" t="str">
        <f t="shared" si="22"/>
        <v/>
      </c>
      <c r="AL211" s="60">
        <v>1</v>
      </c>
      <c r="AM211" s="60">
        <f t="shared" si="21"/>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6"/>
        <v/>
      </c>
      <c r="O212" s="56"/>
      <c r="P212" s="56" t="s">
        <v>760</v>
      </c>
      <c r="Q212" s="56" t="s">
        <v>55</v>
      </c>
      <c r="R212" s="56" t="str">
        <f>VLOOKUP(G212,'Sheet 1 (2)'!$H$4:$O$536,8,FALSE)</f>
        <v/>
      </c>
      <c r="S212" s="56" t="str">
        <f t="shared" si="27"/>
        <v/>
      </c>
      <c r="T212" s="56" t="s">
        <v>433</v>
      </c>
      <c r="U212" s="56" t="s">
        <v>55</v>
      </c>
      <c r="V212" s="56" t="str">
        <f>VLOOKUP(G212,'Sheet 1 (2)'!$H$4:$Q$536,10,FALSE)</f>
        <v/>
      </c>
      <c r="W212" s="56" t="str">
        <f t="shared" si="20"/>
        <v/>
      </c>
      <c r="X212" s="56" t="s">
        <v>768</v>
      </c>
      <c r="Y212" s="56" t="s">
        <v>55</v>
      </c>
      <c r="Z212" s="56" t="str">
        <f>VLOOKUP(G212,'Sheet 1 (2)'!$H$4:$S$536,12,FALSE)</f>
        <v/>
      </c>
      <c r="AA212" s="56" t="str">
        <f t="shared" si="19"/>
        <v/>
      </c>
      <c r="AB212" s="56" t="s">
        <v>55</v>
      </c>
      <c r="AC212" s="56" t="str">
        <f>VLOOKUP(G212,'Sheet 1 (2)'!$H$4:$AF$536,25,FALSE)</f>
        <v/>
      </c>
      <c r="AD212" s="56" t="s">
        <v>411</v>
      </c>
      <c r="AE212" s="56" t="str">
        <f t="shared" si="25"/>
        <v/>
      </c>
      <c r="AF212" s="56" t="s">
        <v>55</v>
      </c>
      <c r="AG212" s="56" t="str">
        <f>VLOOKUP(G212,'Sheet 1 (2)'!$H$4:$AG$536,26,FALSE)</f>
        <v/>
      </c>
      <c r="AH212" s="56" t="s">
        <v>82</v>
      </c>
      <c r="AI212" s="56" t="s">
        <v>55</v>
      </c>
      <c r="AJ212" s="56" t="str">
        <f>VLOOKUP(G212,'Sheet 1 (2)'!$H$4:$AH$536,27,FALSE)</f>
        <v/>
      </c>
      <c r="AK212" s="56" t="str">
        <f t="shared" si="22"/>
        <v/>
      </c>
      <c r="AL212" s="60">
        <v>1</v>
      </c>
      <c r="AM212" s="60">
        <f t="shared" si="21"/>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6"/>
        <v/>
      </c>
      <c r="O213" s="56"/>
      <c r="P213" s="56" t="s">
        <v>760</v>
      </c>
      <c r="Q213" s="56" t="s">
        <v>55</v>
      </c>
      <c r="R213" s="56" t="str">
        <f>VLOOKUP(G213,'Sheet 1 (2)'!$H$4:$O$536,8,FALSE)</f>
        <v/>
      </c>
      <c r="S213" s="56" t="str">
        <f t="shared" si="27"/>
        <v/>
      </c>
      <c r="T213" s="56" t="s">
        <v>433</v>
      </c>
      <c r="U213" s="56" t="s">
        <v>55</v>
      </c>
      <c r="V213" s="56" t="str">
        <f>VLOOKUP(G213,'Sheet 1 (2)'!$H$4:$Q$536,10,FALSE)</f>
        <v/>
      </c>
      <c r="W213" s="56" t="str">
        <f t="shared" si="20"/>
        <v/>
      </c>
      <c r="X213" s="56" t="s">
        <v>771</v>
      </c>
      <c r="Y213" s="56" t="s">
        <v>55</v>
      </c>
      <c r="Z213" s="56" t="str">
        <f>VLOOKUP(G213,'Sheet 1 (2)'!$H$4:$S$536,12,FALSE)</f>
        <v/>
      </c>
      <c r="AA213" s="56" t="str">
        <f t="shared" si="19"/>
        <v/>
      </c>
      <c r="AB213" s="56" t="s">
        <v>55</v>
      </c>
      <c r="AC213" s="56" t="str">
        <f>VLOOKUP(G213,'Sheet 1 (2)'!$H$4:$AF$536,25,FALSE)</f>
        <v/>
      </c>
      <c r="AD213" s="56" t="s">
        <v>187</v>
      </c>
      <c r="AE213" s="56" t="str">
        <f t="shared" si="25"/>
        <v/>
      </c>
      <c r="AF213" s="56" t="s">
        <v>55</v>
      </c>
      <c r="AG213" s="56" t="str">
        <f>VLOOKUP(G213,'Sheet 1 (2)'!$H$4:$AG$536,26,FALSE)</f>
        <v/>
      </c>
      <c r="AH213" s="56" t="s">
        <v>82</v>
      </c>
      <c r="AI213" s="56" t="s">
        <v>55</v>
      </c>
      <c r="AJ213" s="56" t="str">
        <f>VLOOKUP(G213,'Sheet 1 (2)'!$H$4:$AH$536,27,FALSE)</f>
        <v/>
      </c>
      <c r="AK213" s="56" t="str">
        <f t="shared" si="22"/>
        <v/>
      </c>
      <c r="AL213" s="60">
        <v>1</v>
      </c>
      <c r="AM213" s="60">
        <f t="shared" si="21"/>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6"/>
        <v/>
      </c>
      <c r="O214" s="56"/>
      <c r="P214" s="56" t="s">
        <v>723</v>
      </c>
      <c r="Q214" s="56" t="s">
        <v>55</v>
      </c>
      <c r="R214" s="56" t="str">
        <f>VLOOKUP(G214,'Sheet 1 (2)'!$H$4:$O$536,8,FALSE)</f>
        <v/>
      </c>
      <c r="S214" s="56" t="str">
        <f t="shared" si="27"/>
        <v/>
      </c>
      <c r="T214" s="56" t="s">
        <v>433</v>
      </c>
      <c r="U214" s="56" t="s">
        <v>55</v>
      </c>
      <c r="V214" s="56" t="str">
        <f>VLOOKUP(G214,'Sheet 1 (2)'!$H$4:$Q$536,10,FALSE)</f>
        <v/>
      </c>
      <c r="W214" s="56" t="str">
        <f t="shared" si="20"/>
        <v/>
      </c>
      <c r="X214" s="56" t="s">
        <v>774</v>
      </c>
      <c r="Y214" s="56" t="s">
        <v>55</v>
      </c>
      <c r="Z214" s="56" t="str">
        <f>VLOOKUP(G214,'Sheet 1 (2)'!$H$4:$S$536,12,FALSE)</f>
        <v/>
      </c>
      <c r="AA214" s="56" t="str">
        <f t="shared" si="19"/>
        <v/>
      </c>
      <c r="AB214" s="56" t="s">
        <v>55</v>
      </c>
      <c r="AC214" s="56" t="str">
        <f>VLOOKUP(G214,'Sheet 1 (2)'!$H$4:$AF$536,25,FALSE)</f>
        <v/>
      </c>
      <c r="AD214" s="56" t="s">
        <v>187</v>
      </c>
      <c r="AE214" s="56" t="str">
        <f t="shared" si="25"/>
        <v/>
      </c>
      <c r="AF214" s="56" t="s">
        <v>55</v>
      </c>
      <c r="AG214" s="56" t="str">
        <f>VLOOKUP(G214,'Sheet 1 (2)'!$H$4:$AG$536,26,FALSE)</f>
        <v/>
      </c>
      <c r="AH214" s="56" t="s">
        <v>82</v>
      </c>
      <c r="AI214" s="56" t="s">
        <v>55</v>
      </c>
      <c r="AJ214" s="56" t="str">
        <f>VLOOKUP(G214,'Sheet 1 (2)'!$H$4:$AH$536,27,FALSE)</f>
        <v/>
      </c>
      <c r="AK214" s="56" t="str">
        <f t="shared" si="22"/>
        <v/>
      </c>
      <c r="AL214" s="60">
        <v>1</v>
      </c>
      <c r="AM214" s="60">
        <f t="shared" si="21"/>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6"/>
        <v/>
      </c>
      <c r="O215" s="56"/>
      <c r="P215" s="56" t="s">
        <v>723</v>
      </c>
      <c r="Q215" s="56" t="s">
        <v>55</v>
      </c>
      <c r="R215" s="56" t="str">
        <f>VLOOKUP(G215,'Sheet 1 (2)'!$H$4:$O$536,8,FALSE)</f>
        <v/>
      </c>
      <c r="S215" s="56" t="str">
        <f t="shared" si="27"/>
        <v/>
      </c>
      <c r="T215" s="56" t="s">
        <v>433</v>
      </c>
      <c r="U215" s="56" t="s">
        <v>55</v>
      </c>
      <c r="V215" s="56" t="str">
        <f>VLOOKUP(G215,'Sheet 1 (2)'!$H$4:$Q$536,10,FALSE)</f>
        <v/>
      </c>
      <c r="W215" s="56" t="str">
        <f t="shared" si="20"/>
        <v/>
      </c>
      <c r="X215" s="56" t="s">
        <v>777</v>
      </c>
      <c r="Y215" s="56" t="s">
        <v>55</v>
      </c>
      <c r="Z215" s="56" t="str">
        <f>VLOOKUP(G215,'Sheet 1 (2)'!$H$4:$S$536,12,FALSE)</f>
        <v/>
      </c>
      <c r="AA215" s="56" t="str">
        <f t="shared" si="19"/>
        <v/>
      </c>
      <c r="AB215" s="56" t="s">
        <v>55</v>
      </c>
      <c r="AC215" s="56" t="str">
        <f>VLOOKUP(G215,'Sheet 1 (2)'!$H$4:$AF$536,25,FALSE)</f>
        <v/>
      </c>
      <c r="AD215" s="56" t="s">
        <v>411</v>
      </c>
      <c r="AE215" s="56" t="str">
        <f t="shared" si="25"/>
        <v/>
      </c>
      <c r="AF215" s="56" t="s">
        <v>55</v>
      </c>
      <c r="AG215" s="56" t="str">
        <f>VLOOKUP(G215,'Sheet 1 (2)'!$H$4:$AG$536,26,FALSE)</f>
        <v/>
      </c>
      <c r="AH215" s="56" t="s">
        <v>82</v>
      </c>
      <c r="AI215" s="56" t="s">
        <v>55</v>
      </c>
      <c r="AJ215" s="56" t="str">
        <f>VLOOKUP(G215,'Sheet 1 (2)'!$H$4:$AH$536,27,FALSE)</f>
        <v/>
      </c>
      <c r="AK215" s="56" t="str">
        <f t="shared" si="22"/>
        <v/>
      </c>
      <c r="AL215" s="60">
        <v>1</v>
      </c>
      <c r="AM215" s="60">
        <f t="shared" si="21"/>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6"/>
        <v/>
      </c>
      <c r="O216" s="56"/>
      <c r="P216" s="56" t="s">
        <v>723</v>
      </c>
      <c r="Q216" s="56" t="s">
        <v>55</v>
      </c>
      <c r="R216" s="56" t="str">
        <f>VLOOKUP(G216,'Sheet 1 (2)'!$H$4:$O$536,8,FALSE)</f>
        <v/>
      </c>
      <c r="S216" s="56" t="str">
        <f t="shared" si="27"/>
        <v/>
      </c>
      <c r="T216" s="56" t="s">
        <v>433</v>
      </c>
      <c r="U216" s="56" t="s">
        <v>55</v>
      </c>
      <c r="V216" s="56" t="str">
        <f>VLOOKUP(G216,'Sheet 1 (2)'!$H$4:$Q$536,10,FALSE)</f>
        <v/>
      </c>
      <c r="W216" s="56" t="str">
        <f t="shared" si="20"/>
        <v/>
      </c>
      <c r="X216" s="56" t="s">
        <v>780</v>
      </c>
      <c r="Y216" s="56" t="s">
        <v>55</v>
      </c>
      <c r="Z216" s="56" t="str">
        <f>VLOOKUP(G216,'Sheet 1 (2)'!$H$4:$S$536,12,FALSE)</f>
        <v/>
      </c>
      <c r="AA216" s="56" t="str">
        <f t="shared" si="19"/>
        <v/>
      </c>
      <c r="AB216" s="56" t="s">
        <v>55</v>
      </c>
      <c r="AC216" s="56" t="str">
        <f>VLOOKUP(G216,'Sheet 1 (2)'!$H$4:$AF$536,25,FALSE)</f>
        <v/>
      </c>
      <c r="AD216" s="56" t="s">
        <v>187</v>
      </c>
      <c r="AE216" s="56" t="str">
        <f t="shared" si="25"/>
        <v/>
      </c>
      <c r="AF216" s="56" t="s">
        <v>55</v>
      </c>
      <c r="AG216" s="56" t="str">
        <f>VLOOKUP(G216,'Sheet 1 (2)'!$H$4:$AG$536,26,FALSE)</f>
        <v/>
      </c>
      <c r="AH216" s="56" t="s">
        <v>82</v>
      </c>
      <c r="AI216" s="56" t="s">
        <v>55</v>
      </c>
      <c r="AJ216" s="56" t="str">
        <f>VLOOKUP(G216,'Sheet 1 (2)'!$H$4:$AH$536,27,FALSE)</f>
        <v/>
      </c>
      <c r="AK216" s="56" t="str">
        <f t="shared" si="22"/>
        <v/>
      </c>
      <c r="AL216" s="60">
        <v>1</v>
      </c>
      <c r="AM216" s="60">
        <f t="shared" si="21"/>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6"/>
        <v/>
      </c>
      <c r="O217" s="56"/>
      <c r="P217" s="56" t="s">
        <v>723</v>
      </c>
      <c r="Q217" s="56" t="s">
        <v>55</v>
      </c>
      <c r="R217" s="56" t="str">
        <f>VLOOKUP(G217,'Sheet 1 (2)'!$H$4:$O$536,8,FALSE)</f>
        <v/>
      </c>
      <c r="S217" s="56" t="str">
        <f t="shared" si="27"/>
        <v/>
      </c>
      <c r="T217" s="56" t="s">
        <v>433</v>
      </c>
      <c r="U217" s="56" t="s">
        <v>55</v>
      </c>
      <c r="V217" s="56" t="str">
        <f>VLOOKUP(G217,'Sheet 1 (2)'!$H$4:$Q$536,10,FALSE)</f>
        <v/>
      </c>
      <c r="W217" s="56" t="str">
        <f t="shared" si="20"/>
        <v/>
      </c>
      <c r="X217" s="56" t="s">
        <v>783</v>
      </c>
      <c r="Y217" s="56" t="s">
        <v>55</v>
      </c>
      <c r="Z217" s="56" t="str">
        <f>VLOOKUP(G217,'Sheet 1 (2)'!$H$4:$S$536,12,FALSE)</f>
        <v/>
      </c>
      <c r="AA217" s="56" t="str">
        <f t="shared" si="19"/>
        <v/>
      </c>
      <c r="AB217" s="56" t="s">
        <v>55</v>
      </c>
      <c r="AC217" s="56" t="str">
        <f>VLOOKUP(G217,'Sheet 1 (2)'!$H$4:$AF$536,25,FALSE)</f>
        <v/>
      </c>
      <c r="AD217" s="56" t="s">
        <v>187</v>
      </c>
      <c r="AE217" s="56" t="str">
        <f t="shared" si="25"/>
        <v/>
      </c>
      <c r="AF217" s="56" t="s">
        <v>55</v>
      </c>
      <c r="AG217" s="56" t="str">
        <f>VLOOKUP(G217,'Sheet 1 (2)'!$H$4:$AG$536,26,FALSE)</f>
        <v/>
      </c>
      <c r="AH217" s="56" t="s">
        <v>82</v>
      </c>
      <c r="AI217" s="56" t="s">
        <v>55</v>
      </c>
      <c r="AJ217" s="56" t="str">
        <f>VLOOKUP(G217,'Sheet 1 (2)'!$H$4:$AH$536,27,FALSE)</f>
        <v/>
      </c>
      <c r="AK217" s="56" t="str">
        <f t="shared" si="22"/>
        <v/>
      </c>
      <c r="AL217" s="60">
        <v>1</v>
      </c>
      <c r="AM217" s="60">
        <f t="shared" si="21"/>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6"/>
        <v/>
      </c>
      <c r="O218" s="56"/>
      <c r="P218" s="56" t="s">
        <v>723</v>
      </c>
      <c r="Q218" s="56" t="s">
        <v>55</v>
      </c>
      <c r="R218" s="56" t="str">
        <f>VLOOKUP(G218,'Sheet 1 (2)'!$H$4:$O$536,8,FALSE)</f>
        <v/>
      </c>
      <c r="S218" s="56" t="str">
        <f t="shared" si="27"/>
        <v/>
      </c>
      <c r="T218" s="56" t="s">
        <v>433</v>
      </c>
      <c r="U218" s="56" t="s">
        <v>55</v>
      </c>
      <c r="V218" s="56" t="str">
        <f>VLOOKUP(G218,'Sheet 1 (2)'!$H$4:$Q$536,10,FALSE)</f>
        <v/>
      </c>
      <c r="W218" s="56" t="str">
        <f t="shared" si="20"/>
        <v/>
      </c>
      <c r="X218" s="56" t="s">
        <v>787</v>
      </c>
      <c r="Y218" s="56" t="s">
        <v>55</v>
      </c>
      <c r="Z218" s="56" t="str">
        <f>VLOOKUP(G218,'Sheet 1 (2)'!$H$4:$S$536,12,FALSE)</f>
        <v/>
      </c>
      <c r="AA218" s="56" t="str">
        <f t="shared" si="19"/>
        <v/>
      </c>
      <c r="AB218" s="56" t="s">
        <v>55</v>
      </c>
      <c r="AC218" s="56" t="str">
        <f>VLOOKUP(G218,'Sheet 1 (2)'!$H$4:$AF$536,25,FALSE)</f>
        <v/>
      </c>
      <c r="AD218" s="56" t="s">
        <v>187</v>
      </c>
      <c r="AE218" s="56" t="str">
        <f t="shared" si="25"/>
        <v/>
      </c>
      <c r="AF218" s="56" t="s">
        <v>55</v>
      </c>
      <c r="AG218" s="56" t="str">
        <f>VLOOKUP(G218,'Sheet 1 (2)'!$H$4:$AG$536,26,FALSE)</f>
        <v/>
      </c>
      <c r="AH218" s="56" t="s">
        <v>82</v>
      </c>
      <c r="AI218" s="56" t="s">
        <v>55</v>
      </c>
      <c r="AJ218" s="56" t="str">
        <f>VLOOKUP(G218,'Sheet 1 (2)'!$H$4:$AH$536,27,FALSE)</f>
        <v/>
      </c>
      <c r="AK218" s="56" t="str">
        <f t="shared" si="22"/>
        <v/>
      </c>
      <c r="AL218" s="60">
        <v>1</v>
      </c>
      <c r="AM218" s="60">
        <f t="shared" si="21"/>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6"/>
        <v/>
      </c>
      <c r="O219" s="56"/>
      <c r="P219" s="56" t="s">
        <v>791</v>
      </c>
      <c r="Q219" s="56" t="s">
        <v>55</v>
      </c>
      <c r="R219" s="56" t="str">
        <f>VLOOKUP(G219,'Sheet 1 (2)'!$H$4:$O$536,8,FALSE)</f>
        <v/>
      </c>
      <c r="S219" s="56" t="str">
        <f t="shared" si="27"/>
        <v/>
      </c>
      <c r="T219" s="56" t="s">
        <v>433</v>
      </c>
      <c r="U219" s="56" t="s">
        <v>55</v>
      </c>
      <c r="V219" s="56" t="str">
        <f>VLOOKUP(G219,'Sheet 1 (2)'!$H$4:$Q$536,10,FALSE)</f>
        <v/>
      </c>
      <c r="W219" s="56" t="str">
        <f t="shared" si="20"/>
        <v/>
      </c>
      <c r="X219" s="56" t="s">
        <v>724</v>
      </c>
      <c r="Y219" s="56" t="s">
        <v>55</v>
      </c>
      <c r="Z219" s="56" t="str">
        <f>VLOOKUP(G219,'Sheet 1 (2)'!$H$4:$S$536,12,FALSE)</f>
        <v/>
      </c>
      <c r="AA219" s="56" t="str">
        <f t="shared" si="19"/>
        <v/>
      </c>
      <c r="AB219" s="56" t="s">
        <v>55</v>
      </c>
      <c r="AC219" s="56" t="str">
        <f>VLOOKUP(G219,'Sheet 1 (2)'!$H$4:$AF$536,25,FALSE)</f>
        <v/>
      </c>
      <c r="AD219" s="56" t="s">
        <v>663</v>
      </c>
      <c r="AE219" s="56" t="str">
        <f t="shared" si="25"/>
        <v/>
      </c>
      <c r="AF219" s="56" t="s">
        <v>55</v>
      </c>
      <c r="AG219" s="56" t="str">
        <f>VLOOKUP(G219,'Sheet 1 (2)'!$H$4:$AG$536,26,FALSE)</f>
        <v/>
      </c>
      <c r="AH219" s="56" t="s">
        <v>82</v>
      </c>
      <c r="AI219" s="56" t="s">
        <v>55</v>
      </c>
      <c r="AJ219" s="56" t="str">
        <f>VLOOKUP(G219,'Sheet 1 (2)'!$H$4:$AH$536,27,FALSE)</f>
        <v/>
      </c>
      <c r="AK219" s="56" t="str">
        <f t="shared" si="22"/>
        <v/>
      </c>
      <c r="AL219" s="60">
        <v>1</v>
      </c>
      <c r="AM219" s="60">
        <f t="shared" si="21"/>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6"/>
        <v/>
      </c>
      <c r="O220" s="56"/>
      <c r="P220" s="56" t="s">
        <v>799</v>
      </c>
      <c r="Q220" s="56" t="s">
        <v>55</v>
      </c>
      <c r="R220" s="56" t="str">
        <f>VLOOKUP(G220,'Sheet 1 (2)'!$H$4:$O$536,8,FALSE)</f>
        <v/>
      </c>
      <c r="S220" s="56" t="str">
        <f t="shared" si="27"/>
        <v/>
      </c>
      <c r="T220" s="56" t="s">
        <v>433</v>
      </c>
      <c r="U220" s="56" t="s">
        <v>55</v>
      </c>
      <c r="V220" s="56" t="str">
        <f>VLOOKUP(G220,'Sheet 1 (2)'!$H$4:$Q$536,10,FALSE)</f>
        <v/>
      </c>
      <c r="W220" s="56" t="str">
        <f t="shared" si="20"/>
        <v/>
      </c>
      <c r="X220" s="56" t="s">
        <v>724</v>
      </c>
      <c r="Y220" s="56" t="s">
        <v>55</v>
      </c>
      <c r="Z220" s="56" t="str">
        <f>VLOOKUP(G220,'Sheet 1 (2)'!$H$4:$S$536,12,FALSE)</f>
        <v/>
      </c>
      <c r="AA220" s="56" t="str">
        <f t="shared" si="19"/>
        <v/>
      </c>
      <c r="AB220" s="56" t="s">
        <v>55</v>
      </c>
      <c r="AC220" s="56" t="str">
        <f>VLOOKUP(G220,'Sheet 1 (2)'!$H$4:$AF$536,25,FALSE)</f>
        <v/>
      </c>
      <c r="AD220" s="56" t="s">
        <v>663</v>
      </c>
      <c r="AE220" s="56" t="str">
        <f t="shared" si="25"/>
        <v/>
      </c>
      <c r="AF220" s="56" t="s">
        <v>55</v>
      </c>
      <c r="AG220" s="56" t="str">
        <f>VLOOKUP(G220,'Sheet 1 (2)'!$H$4:$AG$536,26,FALSE)</f>
        <v/>
      </c>
      <c r="AH220" s="56" t="s">
        <v>82</v>
      </c>
      <c r="AI220" s="56" t="s">
        <v>55</v>
      </c>
      <c r="AJ220" s="56" t="str">
        <f>VLOOKUP(G220,'Sheet 1 (2)'!$H$4:$AH$536,27,FALSE)</f>
        <v/>
      </c>
      <c r="AK220" s="56" t="str">
        <f t="shared" si="22"/>
        <v/>
      </c>
      <c r="AL220" s="60">
        <v>1</v>
      </c>
      <c r="AM220" s="60">
        <f t="shared" si="21"/>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6"/>
        <v/>
      </c>
      <c r="O221" s="56"/>
      <c r="P221" s="56" t="s">
        <v>799</v>
      </c>
      <c r="Q221" s="56" t="s">
        <v>55</v>
      </c>
      <c r="R221" s="56" t="str">
        <f>VLOOKUP(G221,'Sheet 1 (2)'!$H$4:$O$536,8,FALSE)</f>
        <v/>
      </c>
      <c r="S221" s="56" t="str">
        <f t="shared" si="27"/>
        <v/>
      </c>
      <c r="T221" s="56" t="s">
        <v>433</v>
      </c>
      <c r="U221" s="56" t="s">
        <v>55</v>
      </c>
      <c r="V221" s="56" t="str">
        <f>VLOOKUP(G221,'Sheet 1 (2)'!$H$4:$Q$536,10,FALSE)</f>
        <v/>
      </c>
      <c r="W221" s="56" t="str">
        <f t="shared" si="20"/>
        <v/>
      </c>
      <c r="X221" s="56" t="s">
        <v>805</v>
      </c>
      <c r="Y221" s="56" t="s">
        <v>55</v>
      </c>
      <c r="Z221" s="56" t="str">
        <f>VLOOKUP(G221,'Sheet 1 (2)'!$H$4:$S$536,12,FALSE)</f>
        <v/>
      </c>
      <c r="AA221" s="56" t="str">
        <f t="shared" si="19"/>
        <v/>
      </c>
      <c r="AB221" s="56" t="s">
        <v>55</v>
      </c>
      <c r="AC221" s="56" t="str">
        <f>VLOOKUP(G221,'Sheet 1 (2)'!$H$4:$AF$536,25,FALSE)</f>
        <v/>
      </c>
      <c r="AD221" s="56" t="s">
        <v>663</v>
      </c>
      <c r="AE221" s="56" t="str">
        <f t="shared" si="25"/>
        <v/>
      </c>
      <c r="AF221" s="56" t="s">
        <v>55</v>
      </c>
      <c r="AG221" s="56" t="str">
        <f>VLOOKUP(G221,'Sheet 1 (2)'!$H$4:$AG$536,26,FALSE)</f>
        <v/>
      </c>
      <c r="AH221" s="56" t="s">
        <v>82</v>
      </c>
      <c r="AI221" s="56" t="s">
        <v>55</v>
      </c>
      <c r="AJ221" s="56" t="str">
        <f>VLOOKUP(G221,'Sheet 1 (2)'!$H$4:$AH$536,27,FALSE)</f>
        <v/>
      </c>
      <c r="AK221" s="56" t="str">
        <f t="shared" si="22"/>
        <v/>
      </c>
      <c r="AL221" s="60">
        <v>1</v>
      </c>
      <c r="AM221" s="60">
        <f t="shared" si="21"/>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6"/>
        <v/>
      </c>
      <c r="O222" s="56"/>
      <c r="P222" s="56" t="s">
        <v>799</v>
      </c>
      <c r="Q222" s="56" t="s">
        <v>55</v>
      </c>
      <c r="R222" s="56" t="str">
        <f>VLOOKUP(G222,'Sheet 1 (2)'!$H$4:$O$536,8,FALSE)</f>
        <v/>
      </c>
      <c r="S222" s="56" t="str">
        <f t="shared" si="27"/>
        <v/>
      </c>
      <c r="T222" s="56" t="s">
        <v>433</v>
      </c>
      <c r="U222" s="56" t="s">
        <v>55</v>
      </c>
      <c r="V222" s="56" t="str">
        <f>VLOOKUP(G222,'Sheet 1 (2)'!$H$4:$Q$536,10,FALSE)</f>
        <v/>
      </c>
      <c r="W222" s="56" t="str">
        <f t="shared" si="20"/>
        <v/>
      </c>
      <c r="X222" s="56" t="s">
        <v>808</v>
      </c>
      <c r="Y222" s="56" t="s">
        <v>55</v>
      </c>
      <c r="Z222" s="56" t="str">
        <f>VLOOKUP(G222,'Sheet 1 (2)'!$H$4:$S$536,12,FALSE)</f>
        <v/>
      </c>
      <c r="AA222" s="56" t="str">
        <f t="shared" si="19"/>
        <v/>
      </c>
      <c r="AB222" s="56" t="s">
        <v>55</v>
      </c>
      <c r="AC222" s="56" t="str">
        <f>VLOOKUP(G222,'Sheet 1 (2)'!$H$4:$AF$536,25,FALSE)</f>
        <v/>
      </c>
      <c r="AD222" s="56" t="s">
        <v>663</v>
      </c>
      <c r="AE222" s="56" t="str">
        <f t="shared" si="25"/>
        <v/>
      </c>
      <c r="AF222" s="56" t="s">
        <v>55</v>
      </c>
      <c r="AG222" s="56" t="str">
        <f>VLOOKUP(G222,'Sheet 1 (2)'!$H$4:$AG$536,26,FALSE)</f>
        <v/>
      </c>
      <c r="AH222" s="56" t="s">
        <v>82</v>
      </c>
      <c r="AI222" s="56" t="s">
        <v>55</v>
      </c>
      <c r="AJ222" s="56" t="str">
        <f>VLOOKUP(G222,'Sheet 1 (2)'!$H$4:$AH$536,27,FALSE)</f>
        <v/>
      </c>
      <c r="AK222" s="56" t="str">
        <f t="shared" si="22"/>
        <v/>
      </c>
      <c r="AL222" s="60">
        <v>1</v>
      </c>
      <c r="AM222" s="60">
        <f t="shared" si="21"/>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6"/>
        <v/>
      </c>
      <c r="O223" s="56"/>
      <c r="P223" s="56" t="s">
        <v>799</v>
      </c>
      <c r="Q223" s="56" t="s">
        <v>55</v>
      </c>
      <c r="R223" s="56" t="str">
        <f>VLOOKUP(G223,'Sheet 1 (2)'!$H$4:$O$536,8,FALSE)</f>
        <v/>
      </c>
      <c r="S223" s="56" t="str">
        <f t="shared" si="27"/>
        <v/>
      </c>
      <c r="T223" s="56" t="s">
        <v>433</v>
      </c>
      <c r="U223" s="56" t="s">
        <v>55</v>
      </c>
      <c r="V223" s="56" t="str">
        <f>VLOOKUP(G223,'Sheet 1 (2)'!$H$4:$Q$536,10,FALSE)</f>
        <v/>
      </c>
      <c r="W223" s="56" t="str">
        <f t="shared" si="20"/>
        <v/>
      </c>
      <c r="X223" s="56" t="s">
        <v>811</v>
      </c>
      <c r="Y223" s="56" t="s">
        <v>55</v>
      </c>
      <c r="Z223" s="56" t="str">
        <f>VLOOKUP(G223,'Sheet 1 (2)'!$H$4:$S$536,12,FALSE)</f>
        <v/>
      </c>
      <c r="AA223" s="56" t="str">
        <f t="shared" si="19"/>
        <v/>
      </c>
      <c r="AB223" s="56" t="s">
        <v>55</v>
      </c>
      <c r="AC223" s="56" t="str">
        <f>VLOOKUP(G223,'Sheet 1 (2)'!$H$4:$AF$536,25,FALSE)</f>
        <v/>
      </c>
      <c r="AD223" s="56" t="s">
        <v>663</v>
      </c>
      <c r="AE223" s="56" t="str">
        <f t="shared" si="25"/>
        <v/>
      </c>
      <c r="AF223" s="56" t="s">
        <v>55</v>
      </c>
      <c r="AG223" s="56" t="str">
        <f>VLOOKUP(G223,'Sheet 1 (2)'!$H$4:$AG$536,26,FALSE)</f>
        <v/>
      </c>
      <c r="AH223" s="56" t="s">
        <v>82</v>
      </c>
      <c r="AI223" s="56" t="s">
        <v>55</v>
      </c>
      <c r="AJ223" s="56" t="str">
        <f>VLOOKUP(G223,'Sheet 1 (2)'!$H$4:$AH$536,27,FALSE)</f>
        <v/>
      </c>
      <c r="AK223" s="56" t="str">
        <f t="shared" si="22"/>
        <v/>
      </c>
      <c r="AL223" s="60">
        <v>1</v>
      </c>
      <c r="AM223" s="60">
        <f t="shared" si="21"/>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6"/>
        <v/>
      </c>
      <c r="O224" s="56"/>
      <c r="P224" s="56" t="s">
        <v>799</v>
      </c>
      <c r="Q224" s="56" t="s">
        <v>55</v>
      </c>
      <c r="R224" s="56" t="str">
        <f>VLOOKUP(G224,'Sheet 1 (2)'!$H$4:$O$536,8,FALSE)</f>
        <v/>
      </c>
      <c r="S224" s="56" t="str">
        <f t="shared" si="27"/>
        <v/>
      </c>
      <c r="T224" s="56" t="s">
        <v>433</v>
      </c>
      <c r="U224" s="56" t="s">
        <v>55</v>
      </c>
      <c r="V224" s="56" t="str">
        <f>VLOOKUP(G224,'Sheet 1 (2)'!$H$4:$Q$536,10,FALSE)</f>
        <v/>
      </c>
      <c r="W224" s="56" t="str">
        <f t="shared" si="20"/>
        <v/>
      </c>
      <c r="X224" s="56" t="s">
        <v>814</v>
      </c>
      <c r="Y224" s="56" t="s">
        <v>55</v>
      </c>
      <c r="Z224" s="56" t="str">
        <f>VLOOKUP(G224,'Sheet 1 (2)'!$H$4:$S$536,12,FALSE)</f>
        <v/>
      </c>
      <c r="AA224" s="56" t="str">
        <f t="shared" si="19"/>
        <v/>
      </c>
      <c r="AB224" s="56" t="s">
        <v>55</v>
      </c>
      <c r="AC224" s="56" t="str">
        <f>VLOOKUP(G224,'Sheet 1 (2)'!$H$4:$AF$536,25,FALSE)</f>
        <v/>
      </c>
      <c r="AD224" s="56" t="s">
        <v>663</v>
      </c>
      <c r="AE224" s="56" t="str">
        <f t="shared" si="25"/>
        <v/>
      </c>
      <c r="AF224" s="56" t="s">
        <v>55</v>
      </c>
      <c r="AG224" s="56" t="str">
        <f>VLOOKUP(G224,'Sheet 1 (2)'!$H$4:$AG$536,26,FALSE)</f>
        <v/>
      </c>
      <c r="AH224" s="56" t="s">
        <v>82</v>
      </c>
      <c r="AI224" s="56" t="s">
        <v>55</v>
      </c>
      <c r="AJ224" s="56" t="str">
        <f>VLOOKUP(G224,'Sheet 1 (2)'!$H$4:$AH$536,27,FALSE)</f>
        <v/>
      </c>
      <c r="AK224" s="56" t="str">
        <f t="shared" si="22"/>
        <v/>
      </c>
      <c r="AL224" s="60">
        <v>1</v>
      </c>
      <c r="AM224" s="60">
        <f t="shared" si="21"/>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6"/>
        <v/>
      </c>
      <c r="O225" s="56"/>
      <c r="P225" s="56" t="s">
        <v>799</v>
      </c>
      <c r="Q225" s="56" t="s">
        <v>55</v>
      </c>
      <c r="R225" s="56" t="str">
        <f>VLOOKUP(G225,'Sheet 1 (2)'!$H$4:$O$536,8,FALSE)</f>
        <v/>
      </c>
      <c r="S225" s="56" t="str">
        <f t="shared" si="27"/>
        <v/>
      </c>
      <c r="T225" s="56" t="s">
        <v>433</v>
      </c>
      <c r="U225" s="56" t="s">
        <v>55</v>
      </c>
      <c r="V225" s="56" t="str">
        <f>VLOOKUP(G225,'Sheet 1 (2)'!$H$4:$Q$536,10,FALSE)</f>
        <v/>
      </c>
      <c r="W225" s="56" t="str">
        <f t="shared" si="20"/>
        <v/>
      </c>
      <c r="X225" s="56" t="s">
        <v>817</v>
      </c>
      <c r="Y225" s="56" t="s">
        <v>55</v>
      </c>
      <c r="Z225" s="56" t="str">
        <f>VLOOKUP(G225,'Sheet 1 (2)'!$H$4:$S$536,12,FALSE)</f>
        <v/>
      </c>
      <c r="AA225" s="56" t="str">
        <f t="shared" si="19"/>
        <v/>
      </c>
      <c r="AB225" s="56" t="s">
        <v>55</v>
      </c>
      <c r="AC225" s="56" t="str">
        <f>VLOOKUP(G225,'Sheet 1 (2)'!$H$4:$AF$536,25,FALSE)</f>
        <v/>
      </c>
      <c r="AD225" s="56" t="s">
        <v>663</v>
      </c>
      <c r="AE225" s="56" t="str">
        <f t="shared" si="25"/>
        <v/>
      </c>
      <c r="AF225" s="56" t="s">
        <v>55</v>
      </c>
      <c r="AG225" s="56" t="str">
        <f>VLOOKUP(G225,'Sheet 1 (2)'!$H$4:$AG$536,26,FALSE)</f>
        <v/>
      </c>
      <c r="AH225" s="56" t="s">
        <v>82</v>
      </c>
      <c r="AI225" s="56" t="s">
        <v>55</v>
      </c>
      <c r="AJ225" s="56" t="str">
        <f>VLOOKUP(G225,'Sheet 1 (2)'!$H$4:$AH$536,27,FALSE)</f>
        <v/>
      </c>
      <c r="AK225" s="56" t="str">
        <f t="shared" si="22"/>
        <v/>
      </c>
      <c r="AL225" s="60">
        <v>1</v>
      </c>
      <c r="AM225" s="60">
        <f t="shared" si="21"/>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6"/>
        <v/>
      </c>
      <c r="O226" s="56"/>
      <c r="P226" s="56" t="s">
        <v>799</v>
      </c>
      <c r="Q226" s="56" t="s">
        <v>55</v>
      </c>
      <c r="R226" s="56" t="str">
        <f>VLOOKUP(G226,'Sheet 1 (2)'!$H$4:$O$536,8,FALSE)</f>
        <v/>
      </c>
      <c r="S226" s="56" t="str">
        <f t="shared" si="27"/>
        <v/>
      </c>
      <c r="T226" s="56" t="s">
        <v>433</v>
      </c>
      <c r="U226" s="56" t="s">
        <v>55</v>
      </c>
      <c r="V226" s="56" t="str">
        <f>VLOOKUP(G226,'Sheet 1 (2)'!$H$4:$Q$536,10,FALSE)</f>
        <v/>
      </c>
      <c r="W226" s="56" t="str">
        <f t="shared" si="20"/>
        <v/>
      </c>
      <c r="X226" s="56" t="s">
        <v>821</v>
      </c>
      <c r="Y226" s="56" t="s">
        <v>55</v>
      </c>
      <c r="Z226" s="56" t="str">
        <f>VLOOKUP(G226,'Sheet 1 (2)'!$H$4:$S$536,12,FALSE)</f>
        <v/>
      </c>
      <c r="AA226" s="56" t="str">
        <f t="shared" si="19"/>
        <v/>
      </c>
      <c r="AB226" s="56" t="s">
        <v>55</v>
      </c>
      <c r="AC226" s="56" t="str">
        <f>VLOOKUP(G226,'Sheet 1 (2)'!$H$4:$AF$536,25,FALSE)</f>
        <v/>
      </c>
      <c r="AD226" s="56" t="s">
        <v>822</v>
      </c>
      <c r="AE226" s="56" t="str">
        <f t="shared" si="25"/>
        <v/>
      </c>
      <c r="AF226" s="56" t="s">
        <v>55</v>
      </c>
      <c r="AG226" s="56" t="str">
        <f>VLOOKUP(G226,'Sheet 1 (2)'!$H$4:$AG$536,26,FALSE)</f>
        <v/>
      </c>
      <c r="AH226" s="56" t="s">
        <v>82</v>
      </c>
      <c r="AI226" s="56" t="s">
        <v>55</v>
      </c>
      <c r="AJ226" s="56" t="str">
        <f>VLOOKUP(G226,'Sheet 1 (2)'!$H$4:$AH$536,27,FALSE)</f>
        <v/>
      </c>
      <c r="AK226" s="56" t="str">
        <f t="shared" si="22"/>
        <v/>
      </c>
      <c r="AL226" s="60">
        <v>1</v>
      </c>
      <c r="AM226" s="60">
        <f t="shared" si="21"/>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6"/>
        <v/>
      </c>
      <c r="O227" s="56"/>
      <c r="P227" s="56" t="s">
        <v>799</v>
      </c>
      <c r="Q227" s="56" t="s">
        <v>55</v>
      </c>
      <c r="R227" s="56" t="str">
        <f>VLOOKUP(G227,'Sheet 1 (2)'!$H$4:$O$536,8,FALSE)</f>
        <v/>
      </c>
      <c r="S227" s="56" t="s">
        <v>2885</v>
      </c>
      <c r="T227" s="56" t="s">
        <v>433</v>
      </c>
      <c r="U227" s="56" t="s">
        <v>55</v>
      </c>
      <c r="V227" s="56" t="str">
        <f>VLOOKUP(G227,'Sheet 1 (2)'!$H$4:$Q$536,10,FALSE)</f>
        <v/>
      </c>
      <c r="W227" s="56" t="str">
        <f t="shared" si="20"/>
        <v/>
      </c>
      <c r="X227" s="56" t="s">
        <v>826</v>
      </c>
      <c r="Y227" s="56" t="s">
        <v>55</v>
      </c>
      <c r="Z227" s="56" t="str">
        <f>VLOOKUP(G227,'Sheet 1 (2)'!$H$4:$S$536,12,FALSE)</f>
        <v/>
      </c>
      <c r="AA227" s="56" t="str">
        <f t="shared" si="19"/>
        <v/>
      </c>
      <c r="AB227" s="56" t="s">
        <v>55</v>
      </c>
      <c r="AC227" s="56" t="str">
        <f>VLOOKUP(G227,'Sheet 1 (2)'!$H$4:$AF$536,25,FALSE)</f>
        <v/>
      </c>
      <c r="AD227" s="56" t="s">
        <v>663</v>
      </c>
      <c r="AE227" s="56" t="str">
        <f t="shared" si="25"/>
        <v/>
      </c>
      <c r="AF227" s="56" t="s">
        <v>55</v>
      </c>
      <c r="AG227" s="56" t="str">
        <f>VLOOKUP(G227,'Sheet 1 (2)'!$H$4:$AG$536,26,FALSE)</f>
        <v/>
      </c>
      <c r="AH227" s="56" t="s">
        <v>82</v>
      </c>
      <c r="AI227" s="56" t="s">
        <v>55</v>
      </c>
      <c r="AJ227" s="56" t="str">
        <f>VLOOKUP(G227,'Sheet 1 (2)'!$H$4:$AH$536,27,FALSE)</f>
        <v/>
      </c>
      <c r="AK227" s="56" t="str">
        <f t="shared" si="22"/>
        <v/>
      </c>
      <c r="AL227" s="60">
        <v>1</v>
      </c>
      <c r="AM227" s="60">
        <f t="shared" si="21"/>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6"/>
        <v/>
      </c>
      <c r="O228" s="56"/>
      <c r="P228" s="56" t="s">
        <v>799</v>
      </c>
      <c r="Q228" s="56" t="s">
        <v>55</v>
      </c>
      <c r="R228" s="56" t="str">
        <f>VLOOKUP(G228,'Sheet 1 (2)'!$H$4:$O$536,8,FALSE)</f>
        <v/>
      </c>
      <c r="S228" s="56" t="s">
        <v>2885</v>
      </c>
      <c r="T228" s="56" t="s">
        <v>433</v>
      </c>
      <c r="U228" s="56" t="s">
        <v>55</v>
      </c>
      <c r="V228" s="56" t="str">
        <f>VLOOKUP(G228,'Sheet 1 (2)'!$H$4:$Q$536,10,FALSE)</f>
        <v/>
      </c>
      <c r="W228" s="56" t="str">
        <f t="shared" si="20"/>
        <v/>
      </c>
      <c r="X228" s="56" t="s">
        <v>829</v>
      </c>
      <c r="Y228" s="56" t="s">
        <v>55</v>
      </c>
      <c r="Z228" s="56" t="str">
        <f>VLOOKUP(G228,'Sheet 1 (2)'!$H$4:$S$536,12,FALSE)</f>
        <v/>
      </c>
      <c r="AA228" s="56" t="str">
        <f t="shared" si="19"/>
        <v/>
      </c>
      <c r="AB228" s="56" t="s">
        <v>55</v>
      </c>
      <c r="AC228" s="56" t="str">
        <f>VLOOKUP(G228,'Sheet 1 (2)'!$H$4:$AF$536,25,FALSE)</f>
        <v/>
      </c>
      <c r="AD228" s="56" t="s">
        <v>663</v>
      </c>
      <c r="AE228" s="56" t="str">
        <f t="shared" si="25"/>
        <v/>
      </c>
      <c r="AF228" s="56" t="s">
        <v>55</v>
      </c>
      <c r="AG228" s="56" t="str">
        <f>VLOOKUP(G228,'Sheet 1 (2)'!$H$4:$AG$536,26,FALSE)</f>
        <v/>
      </c>
      <c r="AH228" s="56" t="s">
        <v>82</v>
      </c>
      <c r="AI228" s="56" t="s">
        <v>55</v>
      </c>
      <c r="AJ228" s="56" t="str">
        <f>VLOOKUP(G228,'Sheet 1 (2)'!$H$4:$AH$536,27,FALSE)</f>
        <v/>
      </c>
      <c r="AK228" s="56" t="str">
        <f t="shared" si="22"/>
        <v/>
      </c>
      <c r="AL228" s="60">
        <v>1</v>
      </c>
      <c r="AM228" s="60">
        <f t="shared" si="21"/>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6"/>
        <v/>
      </c>
      <c r="O229" s="56"/>
      <c r="P229" s="56" t="s">
        <v>799</v>
      </c>
      <c r="Q229" s="56" t="s">
        <v>55</v>
      </c>
      <c r="R229" s="56" t="str">
        <f>VLOOKUP(G229,'Sheet 1 (2)'!$H$4:$O$536,8,FALSE)</f>
        <v/>
      </c>
      <c r="S229" s="56" t="s">
        <v>2885</v>
      </c>
      <c r="T229" s="56" t="s">
        <v>433</v>
      </c>
      <c r="U229" s="56" t="s">
        <v>55</v>
      </c>
      <c r="V229" s="56" t="str">
        <f>VLOOKUP(G229,'Sheet 1 (2)'!$H$4:$Q$536,10,FALSE)</f>
        <v/>
      </c>
      <c r="W229" s="56" t="str">
        <f t="shared" si="20"/>
        <v/>
      </c>
      <c r="X229" s="56" t="s">
        <v>832</v>
      </c>
      <c r="Y229" s="56" t="s">
        <v>55</v>
      </c>
      <c r="Z229" s="56" t="str">
        <f>VLOOKUP(G229,'Sheet 1 (2)'!$H$4:$S$536,12,FALSE)</f>
        <v/>
      </c>
      <c r="AA229" s="56" t="str">
        <f t="shared" si="19"/>
        <v/>
      </c>
      <c r="AB229" s="56" t="s">
        <v>55</v>
      </c>
      <c r="AC229" s="56" t="str">
        <f>VLOOKUP(G229,'Sheet 1 (2)'!$H$4:$AF$536,25,FALSE)</f>
        <v/>
      </c>
      <c r="AD229" s="56" t="s">
        <v>663</v>
      </c>
      <c r="AE229" s="56" t="str">
        <f t="shared" si="25"/>
        <v/>
      </c>
      <c r="AF229" s="56" t="s">
        <v>55</v>
      </c>
      <c r="AG229" s="56" t="str">
        <f>VLOOKUP(G229,'Sheet 1 (2)'!$H$4:$AG$536,26,FALSE)</f>
        <v/>
      </c>
      <c r="AH229" s="56" t="s">
        <v>82</v>
      </c>
      <c r="AI229" s="56" t="s">
        <v>55</v>
      </c>
      <c r="AJ229" s="56" t="str">
        <f>VLOOKUP(G229,'Sheet 1 (2)'!$H$4:$AH$536,27,FALSE)</f>
        <v/>
      </c>
      <c r="AK229" s="56" t="str">
        <f t="shared" si="22"/>
        <v/>
      </c>
      <c r="AL229" s="60">
        <v>1</v>
      </c>
      <c r="AM229" s="60">
        <f t="shared" si="21"/>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6"/>
        <v/>
      </c>
      <c r="O230" s="56"/>
      <c r="P230" s="56" t="s">
        <v>264</v>
      </c>
      <c r="Q230" s="56" t="s">
        <v>55</v>
      </c>
      <c r="R230" s="56" t="str">
        <f>VLOOKUP(G230,'Sheet 1 (2)'!$H$4:$O$536,8,FALSE)</f>
        <v/>
      </c>
      <c r="S230" s="56" t="str">
        <f t="shared" ref="S230:S390" si="28">IF(Q230&lt;&gt;"",Q230,R230)</f>
        <v/>
      </c>
      <c r="T230" s="56"/>
      <c r="U230" s="56" t="s">
        <v>55</v>
      </c>
      <c r="V230" s="56" t="str">
        <f>VLOOKUP(G230,'Sheet 1 (2)'!$H$4:$Q$536,10,FALSE)</f>
        <v/>
      </c>
      <c r="W230" s="56" t="str">
        <f t="shared" si="20"/>
        <v/>
      </c>
      <c r="X230" s="56" t="s">
        <v>265</v>
      </c>
      <c r="Y230" s="56" t="s">
        <v>55</v>
      </c>
      <c r="Z230" s="56" t="str">
        <f>VLOOKUP(G230,'Sheet 1 (2)'!$H$4:$S$536,12,FALSE)</f>
        <v/>
      </c>
      <c r="AA230" s="56" t="str">
        <f t="shared" si="19"/>
        <v/>
      </c>
      <c r="AB230" s="56" t="s">
        <v>55</v>
      </c>
      <c r="AC230" s="56" t="str">
        <f>VLOOKUP(G230,'Sheet 1 (2)'!$H$4:$AF$536,25,FALSE)</f>
        <v/>
      </c>
      <c r="AD230" s="56" t="s">
        <v>120</v>
      </c>
      <c r="AE230" s="56" t="str">
        <f t="shared" si="25"/>
        <v/>
      </c>
      <c r="AF230" s="56" t="s">
        <v>55</v>
      </c>
      <c r="AG230" s="56" t="str">
        <f>VLOOKUP(G230,'Sheet 1 (2)'!$H$4:$AG$536,26,FALSE)</f>
        <v>SI</v>
      </c>
      <c r="AH230" s="56" t="s">
        <v>82</v>
      </c>
      <c r="AI230" s="56" t="s">
        <v>55</v>
      </c>
      <c r="AJ230" s="56" t="str">
        <f>VLOOKUP(G230,'Sheet 1 (2)'!$H$4:$AH$536,27,FALSE)</f>
        <v/>
      </c>
      <c r="AK230" s="56" t="str">
        <f t="shared" si="22"/>
        <v/>
      </c>
      <c r="AL230" s="60">
        <v>1</v>
      </c>
      <c r="AM230" s="60">
        <f t="shared" si="21"/>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8"/>
        <v/>
      </c>
      <c r="T231" s="56"/>
      <c r="U231" s="56" t="s">
        <v>55</v>
      </c>
      <c r="V231" s="56" t="str">
        <f>VLOOKUP(G231,'Sheet 1 (2)'!$H$4:$Q$536,10,FALSE)</f>
        <v/>
      </c>
      <c r="W231" s="56" t="str">
        <f t="shared" si="20"/>
        <v/>
      </c>
      <c r="X231" s="56" t="s">
        <v>269</v>
      </c>
      <c r="Y231" s="56" t="s">
        <v>55</v>
      </c>
      <c r="Z231" s="56" t="str">
        <f>VLOOKUP(G231,'Sheet 1 (2)'!$H$4:$S$536,12,FALSE)</f>
        <v/>
      </c>
      <c r="AA231" s="56" t="str">
        <f t="shared" si="19"/>
        <v/>
      </c>
      <c r="AB231" s="56" t="s">
        <v>55</v>
      </c>
      <c r="AC231" s="56" t="str">
        <f>VLOOKUP(G231,'Sheet 1 (2)'!$H$4:$AF$536,25,FALSE)</f>
        <v/>
      </c>
      <c r="AD231" s="56" t="s">
        <v>270</v>
      </c>
      <c r="AE231" s="56" t="str">
        <f t="shared" si="25"/>
        <v/>
      </c>
      <c r="AF231" s="56" t="s">
        <v>55</v>
      </c>
      <c r="AG231" s="56" t="str">
        <f>VLOOKUP(G231,'Sheet 1 (2)'!$H$4:$AG$536,26,FALSE)</f>
        <v>SI</v>
      </c>
      <c r="AH231" s="56" t="s">
        <v>82</v>
      </c>
      <c r="AI231" s="56" t="s">
        <v>55</v>
      </c>
      <c r="AJ231" s="56" t="str">
        <f>VLOOKUP(G231,'Sheet 1 (2)'!$H$4:$AH$536,27,FALSE)</f>
        <v/>
      </c>
      <c r="AK231" s="56" t="str">
        <f t="shared" si="22"/>
        <v/>
      </c>
      <c r="AL231" s="60">
        <v>1</v>
      </c>
      <c r="AM231" s="60">
        <f t="shared" si="21"/>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8"/>
        <v/>
      </c>
      <c r="T232" s="56"/>
      <c r="U232" s="56" t="s">
        <v>55</v>
      </c>
      <c r="V232" s="56" t="str">
        <f>VLOOKUP(G232,'Sheet 1 (2)'!$H$4:$Q$536,10,FALSE)</f>
        <v/>
      </c>
      <c r="W232" s="56" t="str">
        <f t="shared" si="20"/>
        <v/>
      </c>
      <c r="X232" s="56" t="s">
        <v>275</v>
      </c>
      <c r="Y232" s="56" t="s">
        <v>55</v>
      </c>
      <c r="Z232" s="56" t="str">
        <f>VLOOKUP(G232,'Sheet 1 (2)'!$H$4:$S$536,12,FALSE)</f>
        <v/>
      </c>
      <c r="AA232" s="56" t="str">
        <f t="shared" si="19"/>
        <v/>
      </c>
      <c r="AB232" s="56" t="s">
        <v>55</v>
      </c>
      <c r="AC232" s="56" t="str">
        <f>VLOOKUP(G232,'Sheet 1 (2)'!$H$4:$AF$536,25,FALSE)</f>
        <v/>
      </c>
      <c r="AD232" s="56" t="s">
        <v>270</v>
      </c>
      <c r="AE232" s="56" t="str">
        <f t="shared" si="25"/>
        <v/>
      </c>
      <c r="AF232" s="56" t="s">
        <v>55</v>
      </c>
      <c r="AG232" s="56" t="str">
        <f>VLOOKUP(G232,'Sheet 1 (2)'!$H$4:$AG$536,26,FALSE)</f>
        <v>SI</v>
      </c>
      <c r="AH232" s="56" t="s">
        <v>82</v>
      </c>
      <c r="AI232" s="56" t="s">
        <v>55</v>
      </c>
      <c r="AJ232" s="56" t="str">
        <f>VLOOKUP(G232,'Sheet 1 (2)'!$H$4:$AH$536,27,FALSE)</f>
        <v/>
      </c>
      <c r="AK232" s="56" t="str">
        <f t="shared" si="22"/>
        <v/>
      </c>
      <c r="AL232" s="60">
        <v>1</v>
      </c>
      <c r="AM232" s="60">
        <f t="shared" si="21"/>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8"/>
        <v/>
      </c>
      <c r="T233" s="56"/>
      <c r="U233" s="56" t="s">
        <v>55</v>
      </c>
      <c r="V233" s="56" t="str">
        <f>VLOOKUP(G233,'Sheet 1 (2)'!$H$4:$Q$536,10,FALSE)</f>
        <v/>
      </c>
      <c r="W233" s="56" t="str">
        <f t="shared" si="20"/>
        <v/>
      </c>
      <c r="X233" s="56" t="s">
        <v>279</v>
      </c>
      <c r="Y233" s="56" t="s">
        <v>55</v>
      </c>
      <c r="Z233" s="56" t="str">
        <f>VLOOKUP(G233,'Sheet 1 (2)'!$H$4:$S$536,12,FALSE)</f>
        <v/>
      </c>
      <c r="AA233" s="56" t="str">
        <f t="shared" si="19"/>
        <v/>
      </c>
      <c r="AB233" s="56" t="s">
        <v>55</v>
      </c>
      <c r="AC233" s="56" t="str">
        <f>VLOOKUP(G233,'Sheet 1 (2)'!$H$4:$AF$536,25,FALSE)</f>
        <v/>
      </c>
      <c r="AD233" s="56" t="s">
        <v>120</v>
      </c>
      <c r="AE233" s="56" t="str">
        <f t="shared" si="25"/>
        <v/>
      </c>
      <c r="AF233" s="56" t="s">
        <v>55</v>
      </c>
      <c r="AG233" s="56" t="str">
        <f>VLOOKUP(G233,'Sheet 1 (2)'!$H$4:$AG$536,26,FALSE)</f>
        <v>SI</v>
      </c>
      <c r="AH233" s="56" t="s">
        <v>82</v>
      </c>
      <c r="AI233" s="56" t="s">
        <v>55</v>
      </c>
      <c r="AJ233" s="56" t="str">
        <f>VLOOKUP(G233,'Sheet 1 (2)'!$H$4:$AH$536,27,FALSE)</f>
        <v/>
      </c>
      <c r="AK233" s="56" t="str">
        <f t="shared" si="22"/>
        <v/>
      </c>
      <c r="AL233" s="60">
        <v>1</v>
      </c>
      <c r="AM233" s="60">
        <f t="shared" si="21"/>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8"/>
        <v/>
      </c>
      <c r="T234" s="56"/>
      <c r="U234" s="56" t="s">
        <v>55</v>
      </c>
      <c r="V234" s="56" t="str">
        <f>VLOOKUP(G234,'Sheet 1 (2)'!$H$4:$Q$536,10,FALSE)</f>
        <v/>
      </c>
      <c r="W234" s="56" t="str">
        <f t="shared" si="20"/>
        <v/>
      </c>
      <c r="X234" s="56" t="s">
        <v>283</v>
      </c>
      <c r="Y234" s="56" t="s">
        <v>55</v>
      </c>
      <c r="Z234" s="56" t="str">
        <f>VLOOKUP(G234,'Sheet 1 (2)'!$H$4:$S$536,12,FALSE)</f>
        <v/>
      </c>
      <c r="AA234" s="56" t="str">
        <f t="shared" si="19"/>
        <v/>
      </c>
      <c r="AB234" s="56" t="s">
        <v>55</v>
      </c>
      <c r="AC234" s="56" t="str">
        <f>VLOOKUP(G234,'Sheet 1 (2)'!$H$4:$AF$536,25,FALSE)</f>
        <v/>
      </c>
      <c r="AD234" s="56" t="s">
        <v>120</v>
      </c>
      <c r="AE234" s="56" t="str">
        <f t="shared" si="25"/>
        <v/>
      </c>
      <c r="AF234" s="56" t="s">
        <v>55</v>
      </c>
      <c r="AG234" s="56" t="str">
        <f>VLOOKUP(G234,'Sheet 1 (2)'!$H$4:$AG$536,26,FALSE)</f>
        <v>SI</v>
      </c>
      <c r="AH234" s="56" t="s">
        <v>82</v>
      </c>
      <c r="AI234" s="56" t="s">
        <v>55</v>
      </c>
      <c r="AJ234" s="56" t="str">
        <f>VLOOKUP(G234,'Sheet 1 (2)'!$H$4:$AH$536,27,FALSE)</f>
        <v/>
      </c>
      <c r="AK234" s="56" t="str">
        <f t="shared" si="22"/>
        <v/>
      </c>
      <c r="AL234" s="60">
        <v>1</v>
      </c>
      <c r="AM234" s="60">
        <f t="shared" si="21"/>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6"/>
        <v/>
      </c>
      <c r="O235" s="56"/>
      <c r="P235" s="56" t="s">
        <v>264</v>
      </c>
      <c r="Q235" s="56" t="s">
        <v>55</v>
      </c>
      <c r="R235" s="56" t="str">
        <f>VLOOKUP(G235,'Sheet 1 (2)'!$H$4:$O$536,8,FALSE)</f>
        <v/>
      </c>
      <c r="S235" s="56" t="str">
        <f t="shared" si="28"/>
        <v/>
      </c>
      <c r="T235" s="56"/>
      <c r="U235" s="56" t="s">
        <v>55</v>
      </c>
      <c r="V235" s="56" t="str">
        <f>VLOOKUP(G235,'Sheet 1 (2)'!$H$4:$Q$536,10,FALSE)</f>
        <v/>
      </c>
      <c r="W235" s="56" t="str">
        <f t="shared" si="20"/>
        <v/>
      </c>
      <c r="X235" s="56" t="s">
        <v>291</v>
      </c>
      <c r="Y235" s="56" t="s">
        <v>55</v>
      </c>
      <c r="Z235" s="56" t="str">
        <f>VLOOKUP(G235,'Sheet 1 (2)'!$H$4:$S$536,12,FALSE)</f>
        <v/>
      </c>
      <c r="AA235" s="56" t="str">
        <f t="shared" ref="AA235:AA298" si="29">IF(Y235&lt;&gt;"",Y235,Z235)</f>
        <v/>
      </c>
      <c r="AB235" s="56" t="s">
        <v>55</v>
      </c>
      <c r="AC235" s="56" t="str">
        <f>VLOOKUP(G235,'Sheet 1 (2)'!$H$4:$AF$536,25,FALSE)</f>
        <v/>
      </c>
      <c r="AD235" s="56" t="s">
        <v>120</v>
      </c>
      <c r="AE235" s="56" t="str">
        <f t="shared" si="25"/>
        <v/>
      </c>
      <c r="AF235" s="56" t="s">
        <v>55</v>
      </c>
      <c r="AG235" s="56" t="str">
        <f>VLOOKUP(G235,'Sheet 1 (2)'!$H$4:$AG$536,26,FALSE)</f>
        <v>SI</v>
      </c>
      <c r="AH235" s="56" t="s">
        <v>82</v>
      </c>
      <c r="AI235" s="56" t="s">
        <v>55</v>
      </c>
      <c r="AJ235" s="56" t="str">
        <f>VLOOKUP(G235,'Sheet 1 (2)'!$H$4:$AH$536,27,FALSE)</f>
        <v/>
      </c>
      <c r="AK235" s="56" t="str">
        <f t="shared" si="22"/>
        <v/>
      </c>
      <c r="AL235" s="60">
        <v>1</v>
      </c>
      <c r="AM235" s="60">
        <f t="shared" si="21"/>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8"/>
        <v/>
      </c>
      <c r="T236" s="56"/>
      <c r="U236" s="56" t="s">
        <v>55</v>
      </c>
      <c r="V236" s="56" t="str">
        <f>VLOOKUP(G236,'Sheet 1 (2)'!$H$4:$Q$536,10,FALSE)</f>
        <v/>
      </c>
      <c r="W236" s="56" t="str">
        <f t="shared" si="20"/>
        <v/>
      </c>
      <c r="X236" s="56" t="s">
        <v>295</v>
      </c>
      <c r="Y236" s="56" t="s">
        <v>55</v>
      </c>
      <c r="Z236" s="56" t="str">
        <f>VLOOKUP(G236,'Sheet 1 (2)'!$H$4:$S$536,12,FALSE)</f>
        <v/>
      </c>
      <c r="AA236" s="56" t="str">
        <f t="shared" si="29"/>
        <v/>
      </c>
      <c r="AB236" s="56" t="s">
        <v>55</v>
      </c>
      <c r="AC236" s="56" t="str">
        <f>VLOOKUP(G236,'Sheet 1 (2)'!$H$4:$AF$536,25,FALSE)</f>
        <v/>
      </c>
      <c r="AD236" s="56" t="s">
        <v>270</v>
      </c>
      <c r="AE236" s="56" t="str">
        <f t="shared" si="25"/>
        <v/>
      </c>
      <c r="AF236" s="56" t="s">
        <v>55</v>
      </c>
      <c r="AG236" s="56" t="str">
        <f>VLOOKUP(G236,'Sheet 1 (2)'!$H$4:$AG$536,26,FALSE)</f>
        <v>SI</v>
      </c>
      <c r="AH236" s="56" t="s">
        <v>82</v>
      </c>
      <c r="AI236" s="56" t="s">
        <v>55</v>
      </c>
      <c r="AJ236" s="56" t="str">
        <f>VLOOKUP(G236,'Sheet 1 (2)'!$H$4:$AH$536,27,FALSE)</f>
        <v/>
      </c>
      <c r="AK236" s="56" t="str">
        <f t="shared" si="22"/>
        <v/>
      </c>
      <c r="AL236" s="60">
        <v>1</v>
      </c>
      <c r="AM236" s="60">
        <f t="shared" si="21"/>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6"/>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8"/>
        <v/>
      </c>
      <c r="T237" s="56"/>
      <c r="U237" s="56" t="s">
        <v>55</v>
      </c>
      <c r="V237" s="56" t="str">
        <f>VLOOKUP(G237,'Sheet 1 (2)'!$H$4:$Q$536,10,FALSE)</f>
        <v/>
      </c>
      <c r="W237" s="56" t="str">
        <f t="shared" si="20"/>
        <v/>
      </c>
      <c r="X237" s="56" t="s">
        <v>299</v>
      </c>
      <c r="Y237" s="56" t="s">
        <v>55</v>
      </c>
      <c r="Z237" s="56" t="str">
        <f>VLOOKUP(G237,'Sheet 1 (2)'!$H$4:$S$536,12,FALSE)</f>
        <v/>
      </c>
      <c r="AA237" s="56" t="str">
        <f t="shared" si="29"/>
        <v/>
      </c>
      <c r="AB237" s="56" t="s">
        <v>55</v>
      </c>
      <c r="AC237" s="56" t="str">
        <f>VLOOKUP(G237,'Sheet 1 (2)'!$H$4:$AF$536,25,FALSE)</f>
        <v/>
      </c>
      <c r="AD237" s="56" t="s">
        <v>270</v>
      </c>
      <c r="AE237" s="56" t="str">
        <f t="shared" si="25"/>
        <v/>
      </c>
      <c r="AF237" s="56" t="s">
        <v>55</v>
      </c>
      <c r="AG237" s="56" t="str">
        <f>VLOOKUP(G237,'Sheet 1 (2)'!$H$4:$AG$536,26,FALSE)</f>
        <v>SI</v>
      </c>
      <c r="AH237" s="56" t="s">
        <v>82</v>
      </c>
      <c r="AI237" s="56" t="s">
        <v>55</v>
      </c>
      <c r="AJ237" s="56" t="str">
        <f>VLOOKUP(G237,'Sheet 1 (2)'!$H$4:$AH$536,27,FALSE)</f>
        <v/>
      </c>
      <c r="AK237" s="56" t="str">
        <f t="shared" si="22"/>
        <v/>
      </c>
      <c r="AL237" s="60">
        <v>1</v>
      </c>
      <c r="AM237" s="60">
        <f t="shared" si="21"/>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6"/>
        <v/>
      </c>
      <c r="O238" s="56"/>
      <c r="P238" s="56" t="s">
        <v>264</v>
      </c>
      <c r="Q238" s="56" t="s">
        <v>55</v>
      </c>
      <c r="R238" s="56" t="str">
        <f>VLOOKUP(G238,'Sheet 1 (2)'!$H$4:$O$536,8,FALSE)</f>
        <v/>
      </c>
      <c r="S238" s="56" t="str">
        <f t="shared" si="28"/>
        <v/>
      </c>
      <c r="T238" s="56" t="s">
        <v>185</v>
      </c>
      <c r="U238" s="56" t="s">
        <v>55</v>
      </c>
      <c r="V238" s="56" t="str">
        <f>VLOOKUP(G238,'Sheet 1 (2)'!$H$4:$Q$536,10,FALSE)</f>
        <v/>
      </c>
      <c r="W238" s="56" t="str">
        <f t="shared" si="20"/>
        <v/>
      </c>
      <c r="X238" s="56" t="s">
        <v>307</v>
      </c>
      <c r="Y238" s="56" t="s">
        <v>55</v>
      </c>
      <c r="Z238" s="56" t="str">
        <f>VLOOKUP(G238,'Sheet 1 (2)'!$H$4:$S$536,12,FALSE)</f>
        <v/>
      </c>
      <c r="AA238" s="56" t="str">
        <f t="shared" si="29"/>
        <v/>
      </c>
      <c r="AB238" s="56" t="s">
        <v>55</v>
      </c>
      <c r="AC238" s="56" t="str">
        <f>VLOOKUP(G238,'Sheet 1 (2)'!$H$4:$AF$536,25,FALSE)</f>
        <v/>
      </c>
      <c r="AD238" s="56" t="s">
        <v>187</v>
      </c>
      <c r="AE238" s="56" t="str">
        <f t="shared" si="25"/>
        <v/>
      </c>
      <c r="AF238" s="56" t="s">
        <v>55</v>
      </c>
      <c r="AG238" s="56" t="str">
        <f>VLOOKUP(G238,'Sheet 1 (2)'!$H$4:$AG$536,26,FALSE)</f>
        <v>SI</v>
      </c>
      <c r="AH238" s="56" t="s">
        <v>82</v>
      </c>
      <c r="AI238" s="56" t="s">
        <v>55</v>
      </c>
      <c r="AJ238" s="56" t="str">
        <f>VLOOKUP(G238,'Sheet 1 (2)'!$H$4:$AH$536,27,FALSE)</f>
        <v/>
      </c>
      <c r="AK238" s="56" t="str">
        <f t="shared" si="22"/>
        <v/>
      </c>
      <c r="AL238" s="60">
        <v>1</v>
      </c>
      <c r="AM238" s="60">
        <f t="shared" si="21"/>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8"/>
        <v/>
      </c>
      <c r="T239" s="56" t="s">
        <v>185</v>
      </c>
      <c r="U239" s="56" t="s">
        <v>55</v>
      </c>
      <c r="V239" s="56" t="str">
        <f>VLOOKUP(G239,'Sheet 1 (2)'!$H$4:$Q$536,10,FALSE)</f>
        <v/>
      </c>
      <c r="W239" s="56" t="str">
        <f t="shared" si="20"/>
        <v/>
      </c>
      <c r="X239" s="56" t="s">
        <v>311</v>
      </c>
      <c r="Y239" s="56" t="s">
        <v>55</v>
      </c>
      <c r="Z239" s="56" t="str">
        <f>VLOOKUP(G239,'Sheet 1 (2)'!$H$4:$S$536,12,FALSE)</f>
        <v/>
      </c>
      <c r="AA239" s="56" t="str">
        <f t="shared" si="29"/>
        <v/>
      </c>
      <c r="AB239" s="56" t="s">
        <v>55</v>
      </c>
      <c r="AC239" s="56" t="str">
        <f>VLOOKUP(G239,'Sheet 1 (2)'!$H$4:$AF$536,25,FALSE)</f>
        <v/>
      </c>
      <c r="AD239" s="56" t="s">
        <v>187</v>
      </c>
      <c r="AE239" s="56" t="str">
        <f t="shared" si="25"/>
        <v/>
      </c>
      <c r="AF239" s="56" t="s">
        <v>55</v>
      </c>
      <c r="AG239" s="56" t="str">
        <f>VLOOKUP(G239,'Sheet 1 (2)'!$H$4:$AG$536,26,FALSE)</f>
        <v>SI</v>
      </c>
      <c r="AH239" s="56" t="s">
        <v>82</v>
      </c>
      <c r="AI239" s="56" t="s">
        <v>55</v>
      </c>
      <c r="AJ239" s="56" t="str">
        <f>VLOOKUP(G239,'Sheet 1 (2)'!$H$4:$AH$536,27,FALSE)</f>
        <v/>
      </c>
      <c r="AK239" s="56" t="str">
        <f t="shared" si="22"/>
        <v/>
      </c>
      <c r="AL239" s="60">
        <v>1</v>
      </c>
      <c r="AM239" s="60">
        <f t="shared" si="21"/>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8"/>
        <v/>
      </c>
      <c r="T240" s="56" t="s">
        <v>185</v>
      </c>
      <c r="U240" s="56" t="s">
        <v>55</v>
      </c>
      <c r="V240" s="56" t="str">
        <f>VLOOKUP(G240,'Sheet 1 (2)'!$H$4:$Q$536,10,FALSE)</f>
        <v/>
      </c>
      <c r="W240" s="56" t="str">
        <f t="shared" si="20"/>
        <v/>
      </c>
      <c r="X240" s="56" t="s">
        <v>311</v>
      </c>
      <c r="Y240" s="56" t="s">
        <v>55</v>
      </c>
      <c r="Z240" s="56" t="str">
        <f>VLOOKUP(G240,'Sheet 1 (2)'!$H$4:$S$536,12,FALSE)</f>
        <v/>
      </c>
      <c r="AA240" s="56" t="str">
        <f t="shared" si="29"/>
        <v/>
      </c>
      <c r="AB240" s="56" t="s">
        <v>55</v>
      </c>
      <c r="AC240" s="56" t="str">
        <f>VLOOKUP(G240,'Sheet 1 (2)'!$H$4:$AF$536,25,FALSE)</f>
        <v/>
      </c>
      <c r="AD240" s="56" t="s">
        <v>187</v>
      </c>
      <c r="AE240" s="56" t="str">
        <f t="shared" si="25"/>
        <v/>
      </c>
      <c r="AF240" s="56" t="s">
        <v>55</v>
      </c>
      <c r="AG240" s="56" t="str">
        <f>VLOOKUP(G240,'Sheet 1 (2)'!$H$4:$AG$536,26,FALSE)</f>
        <v>SI</v>
      </c>
      <c r="AH240" s="56" t="s">
        <v>82</v>
      </c>
      <c r="AI240" s="56" t="s">
        <v>55</v>
      </c>
      <c r="AJ240" s="56" t="str">
        <f>VLOOKUP(G240,'Sheet 1 (2)'!$H$4:$AH$536,27,FALSE)</f>
        <v/>
      </c>
      <c r="AK240" s="56" t="str">
        <f t="shared" si="22"/>
        <v/>
      </c>
      <c r="AL240" s="60">
        <v>1</v>
      </c>
      <c r="AM240" s="60">
        <f t="shared" si="21"/>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6"/>
        <v/>
      </c>
      <c r="O241" s="56"/>
      <c r="P241" s="56" t="s">
        <v>264</v>
      </c>
      <c r="Q241" s="56" t="s">
        <v>55</v>
      </c>
      <c r="R241" s="56" t="str">
        <f>VLOOKUP(G241,'Sheet 1 (2)'!$H$4:$O$536,8,FALSE)</f>
        <v/>
      </c>
      <c r="S241" s="56" t="str">
        <f t="shared" si="28"/>
        <v/>
      </c>
      <c r="T241" s="56" t="s">
        <v>185</v>
      </c>
      <c r="U241" s="56" t="s">
        <v>55</v>
      </c>
      <c r="V241" s="56" t="str">
        <f>VLOOKUP(G241,'Sheet 1 (2)'!$H$4:$Q$536,10,FALSE)</f>
        <v/>
      </c>
      <c r="W241" s="56" t="str">
        <f t="shared" si="20"/>
        <v/>
      </c>
      <c r="X241" s="56" t="s">
        <v>322</v>
      </c>
      <c r="Y241" s="56" t="s">
        <v>55</v>
      </c>
      <c r="Z241" s="56" t="str">
        <f>VLOOKUP(G241,'Sheet 1 (2)'!$H$4:$S$536,12,FALSE)</f>
        <v/>
      </c>
      <c r="AA241" s="56" t="str">
        <f t="shared" si="29"/>
        <v/>
      </c>
      <c r="AB241" s="56" t="s">
        <v>55</v>
      </c>
      <c r="AC241" s="56" t="str">
        <f>VLOOKUP(G241,'Sheet 1 (2)'!$H$4:$AF$536,25,FALSE)</f>
        <v/>
      </c>
      <c r="AD241" s="56" t="s">
        <v>147</v>
      </c>
      <c r="AE241" s="56" t="str">
        <f t="shared" si="25"/>
        <v/>
      </c>
      <c r="AF241" s="56" t="s">
        <v>55</v>
      </c>
      <c r="AG241" s="56" t="str">
        <f>VLOOKUP(G241,'Sheet 1 (2)'!$H$4:$AG$536,26,FALSE)</f>
        <v>SI</v>
      </c>
      <c r="AH241" s="56" t="s">
        <v>82</v>
      </c>
      <c r="AI241" s="56" t="s">
        <v>55</v>
      </c>
      <c r="AJ241" s="56" t="str">
        <f>VLOOKUP(G241,'Sheet 1 (2)'!$H$4:$AH$536,27,FALSE)</f>
        <v/>
      </c>
      <c r="AK241" s="56" t="str">
        <f t="shared" si="22"/>
        <v/>
      </c>
      <c r="AL241" s="60">
        <v>1</v>
      </c>
      <c r="AM241" s="60">
        <f t="shared" si="21"/>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6"/>
        <v/>
      </c>
      <c r="O242" s="56"/>
      <c r="P242" s="56" t="s">
        <v>264</v>
      </c>
      <c r="Q242" s="56" t="s">
        <v>55</v>
      </c>
      <c r="R242" s="56" t="str">
        <f>VLOOKUP(G242,'Sheet 1 (2)'!$H$4:$O$536,8,FALSE)</f>
        <v/>
      </c>
      <c r="S242" s="56" t="str">
        <f t="shared" si="28"/>
        <v/>
      </c>
      <c r="T242" s="56" t="s">
        <v>185</v>
      </c>
      <c r="U242" s="56" t="s">
        <v>55</v>
      </c>
      <c r="V242" s="56" t="str">
        <f>VLOOKUP(G242,'Sheet 1 (2)'!$H$4:$Q$536,10,FALSE)</f>
        <v/>
      </c>
      <c r="W242" s="56" t="str">
        <f t="shared" si="20"/>
        <v/>
      </c>
      <c r="X242" s="56" t="s">
        <v>326</v>
      </c>
      <c r="Y242" s="56" t="s">
        <v>55</v>
      </c>
      <c r="Z242" s="56" t="str">
        <f>VLOOKUP(G242,'Sheet 1 (2)'!$H$4:$S$536,12,FALSE)</f>
        <v/>
      </c>
      <c r="AA242" s="56" t="str">
        <f t="shared" si="29"/>
        <v/>
      </c>
      <c r="AB242" s="56" t="s">
        <v>55</v>
      </c>
      <c r="AC242" s="56" t="str">
        <f>VLOOKUP(G242,'Sheet 1 (2)'!$H$4:$AF$536,25,FALSE)</f>
        <v/>
      </c>
      <c r="AD242" s="56" t="s">
        <v>327</v>
      </c>
      <c r="AE242" s="56" t="str">
        <f t="shared" si="25"/>
        <v/>
      </c>
      <c r="AF242" s="56" t="s">
        <v>55</v>
      </c>
      <c r="AG242" s="56" t="str">
        <f>VLOOKUP(G242,'Sheet 1 (2)'!$H$4:$AG$536,26,FALSE)</f>
        <v>SI</v>
      </c>
      <c r="AH242" s="56" t="s">
        <v>82</v>
      </c>
      <c r="AI242" s="56" t="s">
        <v>55</v>
      </c>
      <c r="AJ242" s="56" t="str">
        <f>VLOOKUP(G242,'Sheet 1 (2)'!$H$4:$AH$536,27,FALSE)</f>
        <v/>
      </c>
      <c r="AK242" s="56" t="str">
        <f t="shared" si="22"/>
        <v/>
      </c>
      <c r="AL242" s="60">
        <v>1</v>
      </c>
      <c r="AM242" s="60">
        <f t="shared" si="21"/>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6"/>
        <v/>
      </c>
      <c r="O243" s="56"/>
      <c r="P243" s="56" t="s">
        <v>94</v>
      </c>
      <c r="Q243" s="56" t="s">
        <v>55</v>
      </c>
      <c r="R243" s="56" t="str">
        <f>VLOOKUP(G243,'Sheet 1 (2)'!$H$4:$O$536,8,FALSE)</f>
        <v/>
      </c>
      <c r="S243" s="56" t="str">
        <f t="shared" si="28"/>
        <v/>
      </c>
      <c r="T243" s="56" t="s">
        <v>264</v>
      </c>
      <c r="U243" s="56" t="s">
        <v>55</v>
      </c>
      <c r="V243" s="56" t="str">
        <f>VLOOKUP(G243,'Sheet 1 (2)'!$H$4:$Q$536,10,FALSE)</f>
        <v/>
      </c>
      <c r="W243" s="56" t="str">
        <f t="shared" si="20"/>
        <v/>
      </c>
      <c r="X243" s="56" t="s">
        <v>335</v>
      </c>
      <c r="Y243" s="56" t="s">
        <v>55</v>
      </c>
      <c r="Z243" s="56" t="str">
        <f>VLOOKUP(G243,'Sheet 1 (2)'!$H$4:$S$536,12,FALSE)</f>
        <v/>
      </c>
      <c r="AA243" s="56" t="str">
        <f t="shared" si="29"/>
        <v/>
      </c>
      <c r="AB243" s="56" t="s">
        <v>55</v>
      </c>
      <c r="AC243" s="56" t="str">
        <f>VLOOKUP(G243,'Sheet 1 (2)'!$H$4:$AF$536,25,FALSE)</f>
        <v/>
      </c>
      <c r="AD243" s="56" t="s">
        <v>120</v>
      </c>
      <c r="AE243" s="56" t="str">
        <f t="shared" si="25"/>
        <v/>
      </c>
      <c r="AF243" s="56" t="s">
        <v>55</v>
      </c>
      <c r="AG243" s="56" t="str">
        <f>VLOOKUP(G243,'Sheet 1 (2)'!$H$4:$AG$536,26,FALSE)</f>
        <v>/</v>
      </c>
      <c r="AH243" s="56" t="s">
        <v>52</v>
      </c>
      <c r="AI243" s="56" t="s">
        <v>55</v>
      </c>
      <c r="AJ243" s="56" t="str">
        <f>VLOOKUP(G243,'Sheet 1 (2)'!$H$4:$AH$536,27,FALSE)</f>
        <v/>
      </c>
      <c r="AK243" s="56" t="str">
        <f t="shared" si="22"/>
        <v/>
      </c>
      <c r="AL243" s="60">
        <v>1</v>
      </c>
      <c r="AM243" s="60">
        <f t="shared" si="21"/>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6"/>
        <v/>
      </c>
      <c r="O244" s="56"/>
      <c r="P244" s="56" t="s">
        <v>264</v>
      </c>
      <c r="Q244" s="56" t="s">
        <v>55</v>
      </c>
      <c r="R244" s="56" t="str">
        <f>VLOOKUP(G244,'Sheet 1 (2)'!$H$4:$O$536,8,FALSE)</f>
        <v/>
      </c>
      <c r="S244" s="56" t="str">
        <f t="shared" si="28"/>
        <v/>
      </c>
      <c r="T244" s="56" t="s">
        <v>185</v>
      </c>
      <c r="U244" s="56" t="s">
        <v>55</v>
      </c>
      <c r="V244" s="56" t="str">
        <f>VLOOKUP(G244,'Sheet 1 (2)'!$H$4:$Q$536,10,FALSE)</f>
        <v/>
      </c>
      <c r="W244" s="56" t="str">
        <f t="shared" si="20"/>
        <v/>
      </c>
      <c r="X244" s="56" t="s">
        <v>339</v>
      </c>
      <c r="Y244" s="56" t="s">
        <v>55</v>
      </c>
      <c r="Z244" s="56" t="str">
        <f>VLOOKUP(G244,'Sheet 1 (2)'!$H$4:$S$536,12,FALSE)</f>
        <v/>
      </c>
      <c r="AA244" s="56" t="str">
        <f t="shared" si="29"/>
        <v/>
      </c>
      <c r="AB244" s="56" t="s">
        <v>55</v>
      </c>
      <c r="AC244" s="56" t="str">
        <f>VLOOKUP(G244,'Sheet 1 (2)'!$H$4:$AF$536,25,FALSE)</f>
        <v/>
      </c>
      <c r="AD244" s="56" t="s">
        <v>120</v>
      </c>
      <c r="AE244" s="56" t="str">
        <f t="shared" si="25"/>
        <v/>
      </c>
      <c r="AF244" s="56" t="s">
        <v>55</v>
      </c>
      <c r="AG244" s="56" t="str">
        <f>VLOOKUP(G244,'Sheet 1 (2)'!$H$4:$AG$536,26,FALSE)</f>
        <v>SI</v>
      </c>
      <c r="AH244" s="56" t="s">
        <v>82</v>
      </c>
      <c r="AI244" s="56" t="s">
        <v>55</v>
      </c>
      <c r="AJ244" s="56" t="str">
        <f>VLOOKUP(G244,'Sheet 1 (2)'!$H$4:$AH$536,27,FALSE)</f>
        <v/>
      </c>
      <c r="AK244" s="56" t="str">
        <f t="shared" si="22"/>
        <v/>
      </c>
      <c r="AL244" s="60">
        <v>1</v>
      </c>
      <c r="AM244" s="60">
        <f t="shared" si="21"/>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6"/>
        <v/>
      </c>
      <c r="O245" s="56"/>
      <c r="P245" s="56" t="s">
        <v>94</v>
      </c>
      <c r="Q245" s="56" t="s">
        <v>55</v>
      </c>
      <c r="R245" s="56" t="str">
        <f>VLOOKUP(G245,'Sheet 1 (2)'!$H$4:$O$536,8,FALSE)</f>
        <v/>
      </c>
      <c r="S245" s="56" t="str">
        <f t="shared" si="28"/>
        <v/>
      </c>
      <c r="T245" s="56" t="s">
        <v>264</v>
      </c>
      <c r="U245" s="56" t="s">
        <v>55</v>
      </c>
      <c r="V245" s="56" t="str">
        <f>VLOOKUP(G245,'Sheet 1 (2)'!$H$4:$Q$536,10,FALSE)</f>
        <v/>
      </c>
      <c r="W245" s="56" t="str">
        <f t="shared" si="20"/>
        <v/>
      </c>
      <c r="X245" s="56" t="s">
        <v>335</v>
      </c>
      <c r="Y245" s="56" t="s">
        <v>55</v>
      </c>
      <c r="Z245" s="56" t="str">
        <f>VLOOKUP(G245,'Sheet 1 (2)'!$H$4:$S$536,12,FALSE)</f>
        <v/>
      </c>
      <c r="AA245" s="56" t="str">
        <f t="shared" si="29"/>
        <v/>
      </c>
      <c r="AB245" s="56" t="s">
        <v>55</v>
      </c>
      <c r="AC245" s="56" t="str">
        <f>VLOOKUP(G245,'Sheet 1 (2)'!$H$4:$AF$536,25,FALSE)</f>
        <v/>
      </c>
      <c r="AD245" s="56" t="s">
        <v>120</v>
      </c>
      <c r="AE245" s="56" t="str">
        <f t="shared" si="25"/>
        <v/>
      </c>
      <c r="AF245" s="56" t="s">
        <v>55</v>
      </c>
      <c r="AG245" s="56" t="str">
        <f>VLOOKUP(G245,'Sheet 1 (2)'!$H$4:$AG$536,26,FALSE)</f>
        <v>NO</v>
      </c>
      <c r="AH245" s="56" t="s">
        <v>52</v>
      </c>
      <c r="AI245" s="56" t="s">
        <v>55</v>
      </c>
      <c r="AJ245" s="56" t="str">
        <f>VLOOKUP(G245,'Sheet 1 (2)'!$H$4:$AH$536,27,FALSE)</f>
        <v>Establecimientos de Salud con Población asignada</v>
      </c>
      <c r="AK245" s="56" t="str">
        <f t="shared" si="22"/>
        <v>Establecimientos de Salud con Población asignada</v>
      </c>
      <c r="AL245" s="60">
        <v>1</v>
      </c>
      <c r="AM245" s="60">
        <f t="shared" si="21"/>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6"/>
        <v>Igual meta de atención prenatal reenfocada del PP002</v>
      </c>
      <c r="O246" s="56"/>
      <c r="P246" s="56" t="s">
        <v>351</v>
      </c>
      <c r="Q246" s="56" t="s">
        <v>55</v>
      </c>
      <c r="R246" s="56" t="str">
        <f>VLOOKUP(G246,'Sheet 1 (2)'!$H$4:$O$536,8,FALSE)</f>
        <v/>
      </c>
      <c r="S246" s="56" t="str">
        <f t="shared" si="28"/>
        <v/>
      </c>
      <c r="T246" s="56"/>
      <c r="U246" s="56" t="s">
        <v>55</v>
      </c>
      <c r="V246" s="56" t="str">
        <f>VLOOKUP(G246,'Sheet 1 (2)'!$H$4:$Q$536,10,FALSE)</f>
        <v/>
      </c>
      <c r="W246" s="56" t="str">
        <f t="shared" si="20"/>
        <v/>
      </c>
      <c r="X246" s="56"/>
      <c r="Y246" s="56" t="s">
        <v>55</v>
      </c>
      <c r="Z246" s="56" t="str">
        <f>VLOOKUP(G246,'Sheet 1 (2)'!$H$4:$S$536,12,FALSE)</f>
        <v/>
      </c>
      <c r="AA246" s="56" t="str">
        <f t="shared" si="29"/>
        <v/>
      </c>
      <c r="AB246" s="56" t="s">
        <v>55</v>
      </c>
      <c r="AC246" s="56" t="str">
        <f>VLOOKUP(G246,'Sheet 1 (2)'!$H$4:$AF$536,25,FALSE)</f>
        <v/>
      </c>
      <c r="AD246" s="56" t="s">
        <v>120</v>
      </c>
      <c r="AE246" s="56" t="str">
        <f t="shared" si="25"/>
        <v/>
      </c>
      <c r="AF246" s="56" t="s">
        <v>55</v>
      </c>
      <c r="AG246" s="56" t="str">
        <f>VLOOKUP(G246,'Sheet 1 (2)'!$H$4:$AG$536,26,FALSE)</f>
        <v>SI</v>
      </c>
      <c r="AH246" s="56" t="s">
        <v>82</v>
      </c>
      <c r="AI246" s="56" t="s">
        <v>55</v>
      </c>
      <c r="AJ246" s="56" t="str">
        <f>VLOOKUP(G246,'Sheet 1 (2)'!$H$4:$AH$536,27,FALSE)</f>
        <v/>
      </c>
      <c r="AK246" s="56" t="str">
        <f t="shared" si="22"/>
        <v/>
      </c>
      <c r="AL246" s="60">
        <v>1</v>
      </c>
      <c r="AM246" s="60">
        <f t="shared" si="21"/>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6"/>
        <v/>
      </c>
      <c r="O247" s="56"/>
      <c r="P247" s="56" t="s">
        <v>840</v>
      </c>
      <c r="Q247" s="56" t="s">
        <v>55</v>
      </c>
      <c r="R247" s="56" t="str">
        <f>VLOOKUP(G247,'Sheet 1 (2)'!$H$4:$O$536,8,FALSE)</f>
        <v/>
      </c>
      <c r="S247" s="56" t="str">
        <f t="shared" si="28"/>
        <v/>
      </c>
      <c r="T247" s="56"/>
      <c r="U247" s="56" t="s">
        <v>55</v>
      </c>
      <c r="V247" s="56" t="str">
        <f>VLOOKUP(G247,'Sheet 1 (2)'!$H$4:$Q$536,10,FALSE)</f>
        <v/>
      </c>
      <c r="W247" s="56" t="str">
        <f t="shared" si="20"/>
        <v/>
      </c>
      <c r="X247" s="56" t="s">
        <v>841</v>
      </c>
      <c r="Y247" s="56" t="s">
        <v>55</v>
      </c>
      <c r="Z247" s="56" t="str">
        <f>VLOOKUP(G247,'Sheet 1 (2)'!$H$4:$S$536,12,FALSE)</f>
        <v/>
      </c>
      <c r="AA247" s="56" t="str">
        <f t="shared" si="29"/>
        <v/>
      </c>
      <c r="AB247" s="56" t="s">
        <v>55</v>
      </c>
      <c r="AC247" s="56" t="str">
        <f>VLOOKUP(G247,'Sheet 1 (2)'!$H$4:$AF$536,25,FALSE)</f>
        <v/>
      </c>
      <c r="AD247" s="56" t="s">
        <v>87</v>
      </c>
      <c r="AE247" s="56" t="str">
        <f t="shared" si="25"/>
        <v/>
      </c>
      <c r="AF247" s="56" t="s">
        <v>55</v>
      </c>
      <c r="AG247" s="56" t="str">
        <f>VLOOKUP(G247,'Sheet 1 (2)'!$H$4:$AG$536,26,FALSE)</f>
        <v/>
      </c>
      <c r="AH247" s="56" t="s">
        <v>52</v>
      </c>
      <c r="AI247" s="56" t="s">
        <v>55</v>
      </c>
      <c r="AJ247" s="56" t="str">
        <f>VLOOKUP(G247,'Sheet 1 (2)'!$H$4:$AH$536,27,FALSE)</f>
        <v/>
      </c>
      <c r="AK247" s="56" t="s">
        <v>842</v>
      </c>
      <c r="AL247" s="60">
        <v>1</v>
      </c>
      <c r="AM247" s="60">
        <f t="shared" si="21"/>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6"/>
        <v/>
      </c>
      <c r="O248" s="56"/>
      <c r="P248" s="56" t="s">
        <v>846</v>
      </c>
      <c r="Q248" s="56" t="s">
        <v>55</v>
      </c>
      <c r="R248" s="56" t="str">
        <f>VLOOKUP(G248,'Sheet 1 (2)'!$H$4:$O$536,8,FALSE)</f>
        <v/>
      </c>
      <c r="S248" s="56" t="str">
        <f t="shared" si="28"/>
        <v/>
      </c>
      <c r="T248" s="56"/>
      <c r="U248" s="56" t="s">
        <v>55</v>
      </c>
      <c r="V248" s="56" t="str">
        <f>VLOOKUP(G248,'Sheet 1 (2)'!$H$4:$Q$536,10,FALSE)</f>
        <v/>
      </c>
      <c r="W248" s="56" t="str">
        <f t="shared" si="20"/>
        <v/>
      </c>
      <c r="X248" s="56" t="s">
        <v>847</v>
      </c>
      <c r="Y248" s="56" t="s">
        <v>55</v>
      </c>
      <c r="Z248" s="56" t="str">
        <f>VLOOKUP(G248,'Sheet 1 (2)'!$H$4:$S$536,12,FALSE)</f>
        <v/>
      </c>
      <c r="AA248" s="56" t="str">
        <f t="shared" si="29"/>
        <v/>
      </c>
      <c r="AB248" s="56" t="s">
        <v>55</v>
      </c>
      <c r="AC248" s="56" t="str">
        <f>VLOOKUP(G248,'Sheet 1 (2)'!$H$4:$AF$536,25,FALSE)</f>
        <v/>
      </c>
      <c r="AD248" s="56" t="s">
        <v>87</v>
      </c>
      <c r="AE248" s="56" t="str">
        <f t="shared" si="25"/>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21"/>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6"/>
        <v/>
      </c>
      <c r="O249" s="56"/>
      <c r="P249" s="56" t="s">
        <v>855</v>
      </c>
      <c r="Q249" s="56" t="s">
        <v>55</v>
      </c>
      <c r="R249" s="56" t="str">
        <f>VLOOKUP(G249,'Sheet 1 (2)'!$H$4:$O$536,8,FALSE)</f>
        <v/>
      </c>
      <c r="S249" s="56" t="str">
        <f t="shared" si="28"/>
        <v/>
      </c>
      <c r="T249" s="56"/>
      <c r="U249" s="56" t="s">
        <v>55</v>
      </c>
      <c r="V249" s="56" t="str">
        <f>VLOOKUP(G249,'Sheet 1 (2)'!$H$4:$Q$536,10,FALSE)</f>
        <v/>
      </c>
      <c r="W249" s="56" t="str">
        <f t="shared" si="20"/>
        <v/>
      </c>
      <c r="X249" s="56" t="s">
        <v>856</v>
      </c>
      <c r="Y249" s="56" t="s">
        <v>55</v>
      </c>
      <c r="Z249" s="56" t="str">
        <f>VLOOKUP(G249,'Sheet 1 (2)'!$H$4:$S$536,12,FALSE)</f>
        <v/>
      </c>
      <c r="AA249" s="56" t="str">
        <f t="shared" si="29"/>
        <v/>
      </c>
      <c r="AB249" s="56" t="s">
        <v>55</v>
      </c>
      <c r="AC249" s="56" t="str">
        <f>VLOOKUP(G249,'Sheet 1 (2)'!$H$4:$AF$536,25,FALSE)</f>
        <v/>
      </c>
      <c r="AD249" s="56" t="s">
        <v>87</v>
      </c>
      <c r="AE249" s="56" t="str">
        <f t="shared" si="25"/>
        <v/>
      </c>
      <c r="AF249" s="56" t="s">
        <v>55</v>
      </c>
      <c r="AG249" s="56" t="str">
        <f>VLOOKUP(G249,'Sheet 1 (2)'!$H$4:$AG$536,26,FALSE)</f>
        <v/>
      </c>
      <c r="AH249" s="56" t="s">
        <v>52</v>
      </c>
      <c r="AI249" s="56" t="s">
        <v>55</v>
      </c>
      <c r="AJ249" s="56" t="str">
        <f>VLOOKUP(G249,'Sheet 1 (2)'!$H$4:$AH$536,27,FALSE)</f>
        <v/>
      </c>
      <c r="AK249" s="56" t="s">
        <v>857</v>
      </c>
      <c r="AL249" s="60">
        <v>1</v>
      </c>
      <c r="AM249" s="60">
        <f t="shared" si="21"/>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6"/>
        <v/>
      </c>
      <c r="O250" s="56"/>
      <c r="P250" s="56" t="s">
        <v>861</v>
      </c>
      <c r="Q250" s="56" t="s">
        <v>55</v>
      </c>
      <c r="R250" s="56" t="str">
        <f>VLOOKUP(G250,'Sheet 1 (2)'!$H$4:$O$536,8,FALSE)</f>
        <v/>
      </c>
      <c r="S250" s="56" t="str">
        <f t="shared" si="28"/>
        <v/>
      </c>
      <c r="T250" s="56" t="s">
        <v>433</v>
      </c>
      <c r="U250" s="56" t="s">
        <v>55</v>
      </c>
      <c r="V250" s="56" t="str">
        <f>VLOOKUP(G250,'Sheet 1 (2)'!$H$4:$Q$536,10,FALSE)</f>
        <v/>
      </c>
      <c r="W250" s="56" t="str">
        <f t="shared" si="20"/>
        <v/>
      </c>
      <c r="X250" s="56" t="s">
        <v>862</v>
      </c>
      <c r="Y250" s="56" t="s">
        <v>55</v>
      </c>
      <c r="Z250" s="56" t="str">
        <f>VLOOKUP(G250,'Sheet 1 (2)'!$H$4:$S$536,12,FALSE)</f>
        <v/>
      </c>
      <c r="AA250" s="56" t="str">
        <f t="shared" si="29"/>
        <v/>
      </c>
      <c r="AB250" s="56" t="s">
        <v>55</v>
      </c>
      <c r="AC250" s="56" t="str">
        <f>VLOOKUP(G250,'Sheet 1 (2)'!$H$4:$AF$536,25,FALSE)</f>
        <v/>
      </c>
      <c r="AD250" s="56" t="s">
        <v>87</v>
      </c>
      <c r="AE250" s="56" t="str">
        <f t="shared" si="25"/>
        <v/>
      </c>
      <c r="AF250" s="56" t="s">
        <v>55</v>
      </c>
      <c r="AG250" s="56" t="str">
        <f>VLOOKUP(G250,'Sheet 1 (2)'!$H$4:$AG$536,26,FALSE)</f>
        <v/>
      </c>
      <c r="AH250" s="56" t="s">
        <v>52</v>
      </c>
      <c r="AI250" s="56" t="s">
        <v>55</v>
      </c>
      <c r="AJ250" s="56" t="str">
        <f>VLOOKUP(G250,'Sheet 1 (2)'!$H$4:$AH$536,27,FALSE)</f>
        <v/>
      </c>
      <c r="AK250" s="56" t="s">
        <v>863</v>
      </c>
      <c r="AL250" s="60">
        <v>1</v>
      </c>
      <c r="AM250" s="60">
        <f t="shared" si="21"/>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6"/>
        <v/>
      </c>
      <c r="O251" s="56"/>
      <c r="P251" s="56" t="s">
        <v>867</v>
      </c>
      <c r="Q251" s="56" t="s">
        <v>55</v>
      </c>
      <c r="R251" s="56" t="str">
        <f>VLOOKUP(G251,'Sheet 1 (2)'!$H$4:$O$536,8,FALSE)</f>
        <v/>
      </c>
      <c r="S251" s="56" t="str">
        <f t="shared" si="28"/>
        <v/>
      </c>
      <c r="T251" s="56"/>
      <c r="U251" s="56" t="s">
        <v>55</v>
      </c>
      <c r="V251" s="56" t="str">
        <f>VLOOKUP(G251,'Sheet 1 (2)'!$H$4:$Q$536,10,FALSE)</f>
        <v/>
      </c>
      <c r="W251" s="56" t="str">
        <f t="shared" si="20"/>
        <v/>
      </c>
      <c r="X251" s="56" t="s">
        <v>868</v>
      </c>
      <c r="Y251" s="56" t="s">
        <v>55</v>
      </c>
      <c r="Z251" s="56" t="str">
        <f>VLOOKUP(G251,'Sheet 1 (2)'!$H$4:$S$536,12,FALSE)</f>
        <v/>
      </c>
      <c r="AA251" s="56" t="str">
        <f t="shared" si="29"/>
        <v/>
      </c>
      <c r="AB251" s="56" t="s">
        <v>55</v>
      </c>
      <c r="AC251" s="56" t="str">
        <f>VLOOKUP(G251,'Sheet 1 (2)'!$H$4:$AF$536,25,FALSE)</f>
        <v/>
      </c>
      <c r="AD251" s="56" t="s">
        <v>87</v>
      </c>
      <c r="AE251" s="56" t="str">
        <f t="shared" si="25"/>
        <v/>
      </c>
      <c r="AF251" s="56" t="s">
        <v>55</v>
      </c>
      <c r="AG251" s="56" t="str">
        <f>VLOOKUP(G251,'Sheet 1 (2)'!$H$4:$AG$536,26,FALSE)</f>
        <v/>
      </c>
      <c r="AH251" s="56" t="s">
        <v>52</v>
      </c>
      <c r="AI251" s="56" t="s">
        <v>55</v>
      </c>
      <c r="AJ251" s="56" t="str">
        <f>VLOOKUP(G251,'Sheet 1 (2)'!$H$4:$AH$536,27,FALSE)</f>
        <v/>
      </c>
      <c r="AK251" s="56" t="s">
        <v>857</v>
      </c>
      <c r="AL251" s="60">
        <v>1</v>
      </c>
      <c r="AM251" s="60">
        <f t="shared" si="21"/>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6"/>
        <v>Promedio de los últimos 3 años de Niñas y niños  de 1 a 4 años.</v>
      </c>
      <c r="O252" s="56"/>
      <c r="P252" s="56" t="s">
        <v>264</v>
      </c>
      <c r="Q252" s="56" t="s">
        <v>55</v>
      </c>
      <c r="R252" s="56" t="str">
        <f>VLOOKUP(G252,'Sheet 1 (2)'!$H$4:$O$536,8,FALSE)</f>
        <v/>
      </c>
      <c r="S252" s="56" t="str">
        <f t="shared" si="28"/>
        <v/>
      </c>
      <c r="T252" s="56"/>
      <c r="U252" s="56" t="s">
        <v>55</v>
      </c>
      <c r="V252" s="56" t="str">
        <f>VLOOKUP(G252,'Sheet 1 (2)'!$H$4:$Q$536,10,FALSE)</f>
        <v/>
      </c>
      <c r="W252" s="56" t="str">
        <f t="shared" si="20"/>
        <v/>
      </c>
      <c r="X252" s="56" t="s">
        <v>359</v>
      </c>
      <c r="Y252" s="56" t="s">
        <v>55</v>
      </c>
      <c r="Z252" s="56" t="str">
        <f>VLOOKUP(G252,'Sheet 1 (2)'!$H$4:$S$536,12,FALSE)</f>
        <v/>
      </c>
      <c r="AA252" s="56" t="str">
        <f t="shared" si="29"/>
        <v/>
      </c>
      <c r="AB252" s="56" t="s">
        <v>55</v>
      </c>
      <c r="AC252" s="56" t="str">
        <f>VLOOKUP(G252,'Sheet 1 (2)'!$H$4:$AF$536,25,FALSE)</f>
        <v/>
      </c>
      <c r="AD252" s="56" t="s">
        <v>360</v>
      </c>
      <c r="AE252" s="56" t="str">
        <f t="shared" si="25"/>
        <v/>
      </c>
      <c r="AF252" s="56" t="s">
        <v>55</v>
      </c>
      <c r="AG252" s="56" t="str">
        <f>VLOOKUP(G252,'Sheet 1 (2)'!$H$4:$AG$536,26,FALSE)</f>
        <v>SI</v>
      </c>
      <c r="AH252" s="56" t="s">
        <v>82</v>
      </c>
      <c r="AI252" s="56" t="s">
        <v>55</v>
      </c>
      <c r="AJ252" s="56" t="str">
        <f>VLOOKUP(G252,'Sheet 1 (2)'!$H$4:$AH$536,27,FALSE)</f>
        <v/>
      </c>
      <c r="AK252" s="56" t="str">
        <f t="shared" ref="AK252:AK261" si="30">IF(AI252&lt;&gt;"",AI252,AJ252)</f>
        <v/>
      </c>
      <c r="AL252" s="60">
        <v>1</v>
      </c>
      <c r="AM252" s="60">
        <f t="shared" si="21"/>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6"/>
        <v/>
      </c>
      <c r="O253" s="56"/>
      <c r="P253" s="56" t="s">
        <v>264</v>
      </c>
      <c r="Q253" s="56" t="s">
        <v>55</v>
      </c>
      <c r="R253" s="56" t="str">
        <f>VLOOKUP(G253,'Sheet 1 (2)'!$H$4:$O$536,8,FALSE)</f>
        <v/>
      </c>
      <c r="S253" s="56" t="str">
        <f t="shared" si="28"/>
        <v/>
      </c>
      <c r="T253" s="56"/>
      <c r="U253" s="56" t="s">
        <v>55</v>
      </c>
      <c r="V253" s="56" t="str">
        <f>VLOOKUP(G253,'Sheet 1 (2)'!$H$4:$Q$536,10,FALSE)</f>
        <v/>
      </c>
      <c r="W253" s="56" t="str">
        <f t="shared" si="20"/>
        <v/>
      </c>
      <c r="X253" s="56"/>
      <c r="Y253" s="56" t="s">
        <v>55</v>
      </c>
      <c r="Z253" s="56" t="str">
        <f>VLOOKUP(G253,'Sheet 1 (2)'!$H$4:$S$536,12,FALSE)</f>
        <v/>
      </c>
      <c r="AA253" s="56" t="str">
        <f t="shared" si="29"/>
        <v/>
      </c>
      <c r="AB253" s="56" t="s">
        <v>55</v>
      </c>
      <c r="AC253" s="56" t="str">
        <f>VLOOKUP(G253,'Sheet 1 (2)'!$H$4:$AF$536,25,FALSE)</f>
        <v/>
      </c>
      <c r="AD253" s="56" t="s">
        <v>87</v>
      </c>
      <c r="AE253" s="56" t="str">
        <f t="shared" si="25"/>
        <v/>
      </c>
      <c r="AF253" s="56" t="s">
        <v>55</v>
      </c>
      <c r="AG253" s="56" t="str">
        <f>VLOOKUP(G253,'Sheet 1 (2)'!$H$4:$AG$536,26,FALSE)</f>
        <v>NO</v>
      </c>
      <c r="AH253" s="56" t="s">
        <v>52</v>
      </c>
      <c r="AI253" s="56" t="s">
        <v>55</v>
      </c>
      <c r="AJ253" s="56" t="str">
        <f>VLOOKUP(G253,'Sheet 1 (2)'!$H$4:$AH$536,27,FALSE)</f>
        <v>Definir número fijo por categoría</v>
      </c>
      <c r="AK253" s="56" t="str">
        <f t="shared" si="30"/>
        <v>Definir número fijo por categoría</v>
      </c>
      <c r="AL253" s="60">
        <v>1</v>
      </c>
      <c r="AM253" s="60">
        <f t="shared" si="21"/>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6"/>
        <v/>
      </c>
      <c r="O254" s="56"/>
      <c r="P254" s="56" t="s">
        <v>264</v>
      </c>
      <c r="Q254" s="56" t="s">
        <v>55</v>
      </c>
      <c r="R254" s="56" t="str">
        <f>VLOOKUP(G254,'Sheet 1 (2)'!$H$4:$O$536,8,FALSE)</f>
        <v/>
      </c>
      <c r="S254" s="56" t="str">
        <f t="shared" si="28"/>
        <v/>
      </c>
      <c r="T254" s="56"/>
      <c r="U254" s="56" t="s">
        <v>55</v>
      </c>
      <c r="V254" s="56" t="str">
        <f>VLOOKUP(G254,'Sheet 1 (2)'!$H$4:$Q$536,10,FALSE)</f>
        <v/>
      </c>
      <c r="W254" s="56" t="str">
        <f t="shared" si="20"/>
        <v/>
      </c>
      <c r="X254" s="56"/>
      <c r="Y254" s="56" t="s">
        <v>55</v>
      </c>
      <c r="Z254" s="56" t="str">
        <f>VLOOKUP(G254,'Sheet 1 (2)'!$H$4:$S$536,12,FALSE)</f>
        <v/>
      </c>
      <c r="AA254" s="56" t="str">
        <f t="shared" si="29"/>
        <v/>
      </c>
      <c r="AB254" s="56" t="s">
        <v>55</v>
      </c>
      <c r="AC254" s="56" t="str">
        <f>VLOOKUP(G254,'Sheet 1 (2)'!$H$4:$AF$536,25,FALSE)</f>
        <v/>
      </c>
      <c r="AD254" s="56" t="s">
        <v>87</v>
      </c>
      <c r="AE254" s="56" t="str">
        <f t="shared" si="25"/>
        <v/>
      </c>
      <c r="AF254" s="56" t="s">
        <v>55</v>
      </c>
      <c r="AG254" s="56" t="str">
        <f>VLOOKUP(G254,'Sheet 1 (2)'!$H$4:$AG$536,26,FALSE)</f>
        <v>NO</v>
      </c>
      <c r="AH254" s="56" t="s">
        <v>52</v>
      </c>
      <c r="AI254" s="56" t="s">
        <v>55</v>
      </c>
      <c r="AJ254" s="56" t="str">
        <f>VLOOKUP(G254,'Sheet 1 (2)'!$H$4:$AH$536,27,FALSE)</f>
        <v>Definir número fijo por categoría</v>
      </c>
      <c r="AK254" s="56" t="str">
        <f t="shared" si="30"/>
        <v>Definir número fijo por categoría</v>
      </c>
      <c r="AL254" s="60">
        <v>1</v>
      </c>
      <c r="AM254" s="60">
        <f t="shared" si="21"/>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6"/>
        <v/>
      </c>
      <c r="O255" s="56"/>
      <c r="P255" s="56" t="s">
        <v>264</v>
      </c>
      <c r="Q255" s="56" t="s">
        <v>55</v>
      </c>
      <c r="R255" s="56" t="str">
        <f>VLOOKUP(G255,'Sheet 1 (2)'!$H$4:$O$536,8,FALSE)</f>
        <v/>
      </c>
      <c r="S255" s="56" t="str">
        <f t="shared" si="28"/>
        <v/>
      </c>
      <c r="T255" s="56"/>
      <c r="U255" s="56" t="s">
        <v>55</v>
      </c>
      <c r="V255" s="56" t="str">
        <f>VLOOKUP(G255,'Sheet 1 (2)'!$H$4:$Q$536,10,FALSE)</f>
        <v/>
      </c>
      <c r="W255" s="56" t="str">
        <f t="shared" si="20"/>
        <v/>
      </c>
      <c r="X255" s="56" t="s">
        <v>924</v>
      </c>
      <c r="Y255" s="56" t="s">
        <v>55</v>
      </c>
      <c r="Z255" s="56" t="str">
        <f>VLOOKUP(G255,'Sheet 1 (2)'!$H$4:$S$536,12,FALSE)</f>
        <v/>
      </c>
      <c r="AA255" s="56" t="str">
        <f t="shared" si="29"/>
        <v/>
      </c>
      <c r="AB255" s="56" t="s">
        <v>55</v>
      </c>
      <c r="AC255" s="56" t="str">
        <f>VLOOKUP(G255,'Sheet 1 (2)'!$H$4:$AF$536,25,FALSE)</f>
        <v/>
      </c>
      <c r="AD255" s="56" t="s">
        <v>87</v>
      </c>
      <c r="AE255" s="56" t="str">
        <f t="shared" si="25"/>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30"/>
        <v>Se revisará para establecer un número fijo y definir categorías de establecimiento</v>
      </c>
      <c r="AL255" s="60">
        <v>1</v>
      </c>
      <c r="AM255" s="60">
        <f t="shared" si="21"/>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6"/>
        <v/>
      </c>
      <c r="O256" s="56"/>
      <c r="P256" s="56" t="s">
        <v>264</v>
      </c>
      <c r="Q256" s="56" t="s">
        <v>55</v>
      </c>
      <c r="R256" s="56" t="str">
        <f>VLOOKUP(G256,'Sheet 1 (2)'!$H$4:$O$536,8,FALSE)</f>
        <v/>
      </c>
      <c r="S256" s="56" t="str">
        <f t="shared" si="28"/>
        <v/>
      </c>
      <c r="T256" s="56"/>
      <c r="U256" s="56" t="s">
        <v>55</v>
      </c>
      <c r="V256" s="56" t="str">
        <f>VLOOKUP(G256,'Sheet 1 (2)'!$H$4:$Q$536,10,FALSE)</f>
        <v/>
      </c>
      <c r="W256" s="56" t="str">
        <f t="shared" si="20"/>
        <v/>
      </c>
      <c r="X256" s="56"/>
      <c r="Y256" s="56" t="s">
        <v>55</v>
      </c>
      <c r="Z256" s="56" t="str">
        <f>VLOOKUP(G256,'Sheet 1 (2)'!$H$4:$S$536,12,FALSE)</f>
        <v/>
      </c>
      <c r="AA256" s="56" t="str">
        <f t="shared" si="29"/>
        <v/>
      </c>
      <c r="AB256" s="56" t="s">
        <v>55</v>
      </c>
      <c r="AC256" s="56" t="str">
        <f>VLOOKUP(G256,'Sheet 1 (2)'!$H$4:$AF$536,25,FALSE)</f>
        <v/>
      </c>
      <c r="AD256" s="56" t="s">
        <v>87</v>
      </c>
      <c r="AE256" s="56" t="str">
        <f t="shared" si="25"/>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30"/>
        <v>Revisar para tal vez establecer un número fijo por tipo de establecimiento, ejem. 5 comunidades por cada tipo de atención</v>
      </c>
      <c r="AL256" s="60">
        <v>1</v>
      </c>
      <c r="AM256" s="60">
        <f t="shared" si="21"/>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6"/>
        <v/>
      </c>
      <c r="O257" s="56"/>
      <c r="P257" s="56" t="s">
        <v>264</v>
      </c>
      <c r="Q257" s="56" t="s">
        <v>55</v>
      </c>
      <c r="R257" s="56" t="str">
        <f>VLOOKUP(G257,'Sheet 1 (2)'!$H$4:$O$536,8,FALSE)</f>
        <v/>
      </c>
      <c r="S257" s="56" t="str">
        <f t="shared" si="28"/>
        <v/>
      </c>
      <c r="T257" s="56"/>
      <c r="U257" s="56" t="s">
        <v>55</v>
      </c>
      <c r="V257" s="56" t="str">
        <f>VLOOKUP(G257,'Sheet 1 (2)'!$H$4:$Q$536,10,FALSE)</f>
        <v/>
      </c>
      <c r="W257" s="56" t="str">
        <f t="shared" si="20"/>
        <v/>
      </c>
      <c r="X257" s="56" t="s">
        <v>930</v>
      </c>
      <c r="Y257" s="56" t="s">
        <v>55</v>
      </c>
      <c r="Z257" s="56" t="str">
        <f>VLOOKUP(G257,'Sheet 1 (2)'!$H$4:$S$536,12,FALSE)</f>
        <v/>
      </c>
      <c r="AA257" s="56" t="str">
        <f t="shared" si="29"/>
        <v/>
      </c>
      <c r="AB257" s="56" t="s">
        <v>55</v>
      </c>
      <c r="AC257" s="56" t="str">
        <f>VLOOKUP(G257,'Sheet 1 (2)'!$H$4:$AF$536,25,FALSE)</f>
        <v/>
      </c>
      <c r="AD257" s="56" t="s">
        <v>79</v>
      </c>
      <c r="AE257" s="56" t="str">
        <f t="shared" si="25"/>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30"/>
        <v>Se revisará para establecer un número fijo y definir categorías de establecimiento</v>
      </c>
      <c r="AL257" s="60">
        <v>1</v>
      </c>
      <c r="AM257" s="60">
        <f t="shared" si="21"/>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6"/>
        <v/>
      </c>
      <c r="O258" s="56"/>
      <c r="P258" s="56" t="s">
        <v>264</v>
      </c>
      <c r="Q258" s="56" t="s">
        <v>55</v>
      </c>
      <c r="R258" s="56" t="str">
        <f>VLOOKUP(G258,'Sheet 1 (2)'!$H$4:$O$536,8,FALSE)</f>
        <v/>
      </c>
      <c r="S258" s="56" t="str">
        <f t="shared" si="28"/>
        <v/>
      </c>
      <c r="T258" s="56"/>
      <c r="U258" s="56" t="s">
        <v>55</v>
      </c>
      <c r="V258" s="56" t="str">
        <f>VLOOKUP(G258,'Sheet 1 (2)'!$H$4:$Q$536,10,FALSE)</f>
        <v/>
      </c>
      <c r="W258" s="56" t="str">
        <f t="shared" ref="W258:W321" si="31">IF(U258&lt;&gt;"",U258,V258)</f>
        <v/>
      </c>
      <c r="X258" s="56" t="s">
        <v>933</v>
      </c>
      <c r="Y258" s="56" t="s">
        <v>55</v>
      </c>
      <c r="Z258" s="56" t="str">
        <f>VLOOKUP(G258,'Sheet 1 (2)'!$H$4:$S$536,12,FALSE)</f>
        <v/>
      </c>
      <c r="AA258" s="56" t="str">
        <f t="shared" si="29"/>
        <v/>
      </c>
      <c r="AB258" s="56" t="s">
        <v>55</v>
      </c>
      <c r="AC258" s="56" t="str">
        <f>VLOOKUP(G258,'Sheet 1 (2)'!$H$4:$AF$536,25,FALSE)</f>
        <v/>
      </c>
      <c r="AD258" s="56" t="s">
        <v>58</v>
      </c>
      <c r="AE258" s="56" t="str">
        <f t="shared" si="25"/>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30"/>
        <v>Se revisará para establecer un número fijo y definir categorías de establecimiento</v>
      </c>
      <c r="AL258" s="60">
        <v>1</v>
      </c>
      <c r="AM258" s="60">
        <f t="shared" ref="AM258:AM321" si="32">+IF(AH258="SI",1,0)</f>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6"/>
        <v/>
      </c>
      <c r="O259" s="56"/>
      <c r="P259" s="56" t="s">
        <v>264</v>
      </c>
      <c r="Q259" s="56" t="s">
        <v>55</v>
      </c>
      <c r="R259" s="56" t="str">
        <f>VLOOKUP(G259,'Sheet 1 (2)'!$H$4:$O$536,8,FALSE)</f>
        <v/>
      </c>
      <c r="S259" s="56" t="str">
        <f t="shared" si="28"/>
        <v/>
      </c>
      <c r="T259" s="56"/>
      <c r="U259" s="56" t="s">
        <v>55</v>
      </c>
      <c r="V259" s="56" t="str">
        <f>VLOOKUP(G259,'Sheet 1 (2)'!$H$4:$Q$536,10,FALSE)</f>
        <v/>
      </c>
      <c r="W259" s="56" t="str">
        <f t="shared" si="31"/>
        <v/>
      </c>
      <c r="X259" s="56" t="s">
        <v>944</v>
      </c>
      <c r="Y259" s="56" t="s">
        <v>55</v>
      </c>
      <c r="Z259" s="56" t="str">
        <f>VLOOKUP(G259,'Sheet 1 (2)'!$H$4:$S$536,12,FALSE)</f>
        <v/>
      </c>
      <c r="AA259" s="56" t="str">
        <f t="shared" si="29"/>
        <v/>
      </c>
      <c r="AB259" s="56" t="s">
        <v>55</v>
      </c>
      <c r="AC259" s="56" t="str">
        <f>VLOOKUP(G259,'Sheet 1 (2)'!$H$4:$AF$536,25,FALSE)</f>
        <v/>
      </c>
      <c r="AD259" s="56" t="s">
        <v>87</v>
      </c>
      <c r="AE259" s="56" t="str">
        <f t="shared" si="25"/>
        <v/>
      </c>
      <c r="AF259" s="56" t="s">
        <v>55</v>
      </c>
      <c r="AG259" s="56" t="str">
        <f>VLOOKUP(G259,'Sheet 1 (2)'!$H$4:$AG$536,26,FALSE)</f>
        <v>SI</v>
      </c>
      <c r="AH259" s="56" t="s">
        <v>82</v>
      </c>
      <c r="AI259" s="56" t="s">
        <v>55</v>
      </c>
      <c r="AJ259" s="56" t="str">
        <f>VLOOKUP(G259,'Sheet 1 (2)'!$H$4:$AH$536,27,FALSE)</f>
        <v/>
      </c>
      <c r="AK259" s="56" t="str">
        <f t="shared" si="30"/>
        <v/>
      </c>
      <c r="AL259" s="60">
        <v>1</v>
      </c>
      <c r="AM259" s="60">
        <f t="shared" si="32"/>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6"/>
        <v/>
      </c>
      <c r="O260" s="56"/>
      <c r="P260" s="56" t="s">
        <v>264</v>
      </c>
      <c r="Q260" s="56" t="s">
        <v>55</v>
      </c>
      <c r="R260" s="56" t="str">
        <f>VLOOKUP(G260,'Sheet 1 (2)'!$H$4:$O$536,8,FALSE)</f>
        <v/>
      </c>
      <c r="S260" s="56" t="str">
        <f t="shared" si="28"/>
        <v/>
      </c>
      <c r="T260" s="56"/>
      <c r="U260" s="56" t="s">
        <v>55</v>
      </c>
      <c r="V260" s="56" t="str">
        <f>VLOOKUP(G260,'Sheet 1 (2)'!$H$4:$Q$536,10,FALSE)</f>
        <v/>
      </c>
      <c r="W260" s="56" t="str">
        <f t="shared" si="31"/>
        <v/>
      </c>
      <c r="X260" s="56" t="s">
        <v>954</v>
      </c>
      <c r="Y260" s="56" t="s">
        <v>55</v>
      </c>
      <c r="Z260" s="56" t="str">
        <f>VLOOKUP(G260,'Sheet 1 (2)'!$H$4:$S$536,12,FALSE)</f>
        <v/>
      </c>
      <c r="AA260" s="56" t="str">
        <f t="shared" si="29"/>
        <v/>
      </c>
      <c r="AB260" s="56" t="s">
        <v>55</v>
      </c>
      <c r="AC260" s="56" t="str">
        <f>VLOOKUP(G260,'Sheet 1 (2)'!$H$4:$AF$536,25,FALSE)</f>
        <v/>
      </c>
      <c r="AD260" s="56" t="s">
        <v>87</v>
      </c>
      <c r="AE260" s="56" t="str">
        <f t="shared" si="25"/>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30"/>
        <v>Se revisará para establecer un número fijo y definir categorías de establecimiento</v>
      </c>
      <c r="AL260" s="60">
        <v>1</v>
      </c>
      <c r="AM260" s="60">
        <f t="shared" si="32"/>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6"/>
        <v/>
      </c>
      <c r="O261" s="56"/>
      <c r="P261" s="56" t="s">
        <v>964</v>
      </c>
      <c r="Q261" s="56" t="s">
        <v>55</v>
      </c>
      <c r="R261" s="56" t="str">
        <f>VLOOKUP(G261,'Sheet 1 (2)'!$H$4:$O$536,8,FALSE)</f>
        <v/>
      </c>
      <c r="S261" s="56" t="str">
        <f t="shared" si="28"/>
        <v/>
      </c>
      <c r="T261" s="56"/>
      <c r="U261" s="56" t="s">
        <v>55</v>
      </c>
      <c r="V261" s="56" t="str">
        <f>VLOOKUP(G261,'Sheet 1 (2)'!$H$4:$Q$536,10,FALSE)</f>
        <v/>
      </c>
      <c r="W261" s="56" t="str">
        <f t="shared" si="31"/>
        <v/>
      </c>
      <c r="X261" s="56"/>
      <c r="Y261" s="56" t="s">
        <v>55</v>
      </c>
      <c r="Z261" s="56" t="str">
        <f>VLOOKUP(G261,'Sheet 1 (2)'!$H$4:$S$536,12,FALSE)</f>
        <v/>
      </c>
      <c r="AA261" s="56" t="str">
        <f t="shared" si="29"/>
        <v/>
      </c>
      <c r="AB261" s="56" t="s">
        <v>55</v>
      </c>
      <c r="AC261" s="56" t="str">
        <f>VLOOKUP(G261,'Sheet 1 (2)'!$H$4:$AF$536,25,FALSE)</f>
        <v/>
      </c>
      <c r="AD261" s="56" t="s">
        <v>270</v>
      </c>
      <c r="AE261" s="56" t="str">
        <f t="shared" si="25"/>
        <v/>
      </c>
      <c r="AF261" s="56" t="s">
        <v>55</v>
      </c>
      <c r="AG261" s="56" t="str">
        <f>VLOOKUP(G261,'Sheet 1 (2)'!$H$4:$AG$536,26,FALSE)</f>
        <v>SI</v>
      </c>
      <c r="AH261" s="56" t="s">
        <v>82</v>
      </c>
      <c r="AI261" s="56" t="s">
        <v>55</v>
      </c>
      <c r="AJ261" s="56" t="str">
        <f>VLOOKUP(G261,'Sheet 1 (2)'!$H$4:$AH$536,27,FALSE)</f>
        <v/>
      </c>
      <c r="AK261" s="56" t="str">
        <f t="shared" si="30"/>
        <v/>
      </c>
      <c r="AL261" s="60">
        <v>1</v>
      </c>
      <c r="AM261" s="60">
        <f t="shared" si="32"/>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6"/>
        <v/>
      </c>
      <c r="O262" s="56"/>
      <c r="P262" s="56" t="s">
        <v>220</v>
      </c>
      <c r="Q262" s="56" t="s">
        <v>55</v>
      </c>
      <c r="R262" s="56" t="str">
        <f>VLOOKUP(G262,'Sheet 1 (2)'!$H$4:$O$536,8,FALSE)</f>
        <v/>
      </c>
      <c r="S262" s="56" t="str">
        <f t="shared" si="28"/>
        <v/>
      </c>
      <c r="T262" s="56"/>
      <c r="U262" s="56" t="s">
        <v>55</v>
      </c>
      <c r="V262" s="56" t="str">
        <f>VLOOKUP(G262,'Sheet 1 (2)'!$H$4:$Q$536,10,FALSE)</f>
        <v/>
      </c>
      <c r="W262" s="56" t="str">
        <f t="shared" si="31"/>
        <v/>
      </c>
      <c r="X262" s="56" t="s">
        <v>972</v>
      </c>
      <c r="Y262" s="56" t="s">
        <v>55</v>
      </c>
      <c r="Z262" s="56" t="str">
        <f>VLOOKUP(G262,'Sheet 1 (2)'!$H$4:$S$536,12,FALSE)</f>
        <v/>
      </c>
      <c r="AA262" s="56" t="str">
        <f t="shared" si="29"/>
        <v/>
      </c>
      <c r="AB262" s="56" t="s">
        <v>55</v>
      </c>
      <c r="AC262" s="56" t="str">
        <f>VLOOKUP(G262,'Sheet 1 (2)'!$H$4:$AF$536,25,FALSE)</f>
        <v/>
      </c>
      <c r="AD262" s="56" t="s">
        <v>58</v>
      </c>
      <c r="AE262" s="56" t="str">
        <f t="shared" si="25"/>
        <v/>
      </c>
      <c r="AF262" s="56" t="s">
        <v>55</v>
      </c>
      <c r="AG262" s="56" t="str">
        <f>VLOOKUP(G262,'Sheet 1 (2)'!$H$4:$AG$536,26,FALSE)</f>
        <v>NO</v>
      </c>
      <c r="AH262" s="56" t="s">
        <v>52</v>
      </c>
      <c r="AI262" s="56" t="s">
        <v>55</v>
      </c>
      <c r="AJ262" s="56">
        <f>VLOOKUP(G262,'Sheet 1 (2)'!$H$4:$AH$536,27,FALSE)</f>
        <v>0</v>
      </c>
      <c r="AK262" s="56" t="s">
        <v>973</v>
      </c>
      <c r="AL262" s="60">
        <v>1</v>
      </c>
      <c r="AM262" s="60">
        <f t="shared" si="32"/>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6"/>
        <v/>
      </c>
      <c r="O263" s="56"/>
      <c r="P263" s="56" t="s">
        <v>220</v>
      </c>
      <c r="Q263" s="56" t="s">
        <v>55</v>
      </c>
      <c r="R263" s="56" t="str">
        <f>VLOOKUP(G263,'Sheet 1 (2)'!$H$4:$O$536,8,FALSE)</f>
        <v/>
      </c>
      <c r="S263" s="56" t="str">
        <f t="shared" si="28"/>
        <v/>
      </c>
      <c r="T263" s="56"/>
      <c r="U263" s="56" t="s">
        <v>55</v>
      </c>
      <c r="V263" s="56" t="str">
        <f>VLOOKUP(G263,'Sheet 1 (2)'!$H$4:$Q$536,10,FALSE)</f>
        <v/>
      </c>
      <c r="W263" s="56" t="str">
        <f t="shared" si="31"/>
        <v/>
      </c>
      <c r="X263" s="56" t="s">
        <v>972</v>
      </c>
      <c r="Y263" s="56" t="s">
        <v>55</v>
      </c>
      <c r="Z263" s="56" t="str">
        <f>VLOOKUP(G263,'Sheet 1 (2)'!$H$4:$S$536,12,FALSE)</f>
        <v/>
      </c>
      <c r="AA263" s="56" t="str">
        <f t="shared" si="29"/>
        <v/>
      </c>
      <c r="AB263" s="56" t="s">
        <v>55</v>
      </c>
      <c r="AC263" s="56" t="str">
        <f>VLOOKUP(G263,'Sheet 1 (2)'!$H$4:$AF$536,25,FALSE)</f>
        <v/>
      </c>
      <c r="AD263" s="56" t="s">
        <v>58</v>
      </c>
      <c r="AE263" s="56" t="str">
        <f t="shared" si="25"/>
        <v/>
      </c>
      <c r="AF263" s="56" t="s">
        <v>55</v>
      </c>
      <c r="AG263" s="56" t="str">
        <f>VLOOKUP(G263,'Sheet 1 (2)'!$H$4:$AG$536,26,FALSE)</f>
        <v>NO</v>
      </c>
      <c r="AH263" s="56" t="s">
        <v>52</v>
      </c>
      <c r="AI263" s="56" t="s">
        <v>55</v>
      </c>
      <c r="AJ263" s="56" t="str">
        <f>VLOOKUP(G263,'Sheet 1 (2)'!$H$4:$AH$536,27,FALSE)</f>
        <v/>
      </c>
      <c r="AK263" s="56" t="s">
        <v>973</v>
      </c>
      <c r="AL263" s="60">
        <v>1</v>
      </c>
      <c r="AM263" s="60">
        <f t="shared" si="32"/>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6"/>
        <v/>
      </c>
      <c r="O264" s="56"/>
      <c r="P264" s="56" t="s">
        <v>985</v>
      </c>
      <c r="Q264" s="56" t="s">
        <v>55</v>
      </c>
      <c r="R264" s="56" t="str">
        <f>VLOOKUP(G264,'Sheet 1 (2)'!$H$4:$O$536,8,FALSE)</f>
        <v/>
      </c>
      <c r="S264" s="56" t="str">
        <f t="shared" si="28"/>
        <v/>
      </c>
      <c r="T264" s="56"/>
      <c r="U264" s="56" t="s">
        <v>55</v>
      </c>
      <c r="V264" s="56" t="str">
        <f>VLOOKUP(G264,'Sheet 1 (2)'!$H$4:$Q$536,10,FALSE)</f>
        <v/>
      </c>
      <c r="W264" s="56" t="str">
        <f t="shared" si="31"/>
        <v/>
      </c>
      <c r="X264" s="56" t="s">
        <v>986</v>
      </c>
      <c r="Y264" s="56" t="s">
        <v>55</v>
      </c>
      <c r="Z264" s="56" t="str">
        <f>VLOOKUP(G264,'Sheet 1 (2)'!$H$4:$S$536,12,FALSE)</f>
        <v/>
      </c>
      <c r="AA264" s="56" t="str">
        <f t="shared" si="29"/>
        <v/>
      </c>
      <c r="AB264" s="56" t="s">
        <v>55</v>
      </c>
      <c r="AC264" s="56" t="str">
        <f>VLOOKUP(G264,'Sheet 1 (2)'!$H$4:$AF$536,25,FALSE)</f>
        <v/>
      </c>
      <c r="AD264" s="56" t="s">
        <v>120</v>
      </c>
      <c r="AE264" s="56" t="str">
        <f t="shared" si="25"/>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33">IF(AI264&lt;&gt;"",AI264,AJ264)</f>
        <v>Revisar para poder calcular las metas a nivel de establecimientos y evaluar la información histórica del HIS (nuevos y reingresos por edades). Nos enviarán códigos CIE10</v>
      </c>
      <c r="AL264" s="60">
        <v>1</v>
      </c>
      <c r="AM264" s="60">
        <f t="shared" si="32"/>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6"/>
        <v/>
      </c>
      <c r="O265" s="56"/>
      <c r="P265" s="56" t="s">
        <v>985</v>
      </c>
      <c r="Q265" s="56" t="s">
        <v>55</v>
      </c>
      <c r="R265" s="56" t="str">
        <f>VLOOKUP(G265,'Sheet 1 (2)'!$H$4:$O$536,8,FALSE)</f>
        <v/>
      </c>
      <c r="S265" s="56" t="str">
        <f t="shared" si="28"/>
        <v/>
      </c>
      <c r="T265" s="56"/>
      <c r="U265" s="56" t="s">
        <v>55</v>
      </c>
      <c r="V265" s="56" t="str">
        <f>VLOOKUP(G265,'Sheet 1 (2)'!$H$4:$Q$536,10,FALSE)</f>
        <v/>
      </c>
      <c r="W265" s="56" t="str">
        <f t="shared" si="31"/>
        <v/>
      </c>
      <c r="X265" s="56" t="s">
        <v>986</v>
      </c>
      <c r="Y265" s="56" t="s">
        <v>55</v>
      </c>
      <c r="Z265" s="56" t="str">
        <f>VLOOKUP(G265,'Sheet 1 (2)'!$H$4:$S$536,12,FALSE)</f>
        <v/>
      </c>
      <c r="AA265" s="56" t="str">
        <f t="shared" si="29"/>
        <v/>
      </c>
      <c r="AB265" s="56" t="s">
        <v>55</v>
      </c>
      <c r="AC265" s="56" t="str">
        <f>VLOOKUP(G265,'Sheet 1 (2)'!$H$4:$AF$536,25,FALSE)</f>
        <v/>
      </c>
      <c r="AD265" s="56" t="s">
        <v>270</v>
      </c>
      <c r="AE265" s="56" t="str">
        <f t="shared" si="25"/>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33"/>
        <v>Revisar para poder calcular las metas a nivel de establecimientos y evaluar la información histórica del HIS (nuevos y reingresos por edades). Nos enviarán códigos CIE10</v>
      </c>
      <c r="AL265" s="60">
        <v>1</v>
      </c>
      <c r="AM265" s="60">
        <f t="shared" si="32"/>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6"/>
        <v/>
      </c>
      <c r="O266" s="56"/>
      <c r="P266" s="56" t="s">
        <v>985</v>
      </c>
      <c r="Q266" s="56" t="s">
        <v>55</v>
      </c>
      <c r="R266" s="56" t="str">
        <f>VLOOKUP(G266,'Sheet 1 (2)'!$H$4:$O$536,8,FALSE)</f>
        <v/>
      </c>
      <c r="S266" s="56" t="str">
        <f t="shared" si="28"/>
        <v/>
      </c>
      <c r="T266" s="56"/>
      <c r="U266" s="56" t="s">
        <v>55</v>
      </c>
      <c r="V266" s="56" t="str">
        <f>VLOOKUP(G266,'Sheet 1 (2)'!$H$4:$Q$536,10,FALSE)</f>
        <v/>
      </c>
      <c r="W266" s="56" t="str">
        <f t="shared" si="31"/>
        <v/>
      </c>
      <c r="X266" s="56" t="s">
        <v>986</v>
      </c>
      <c r="Y266" s="56" t="s">
        <v>55</v>
      </c>
      <c r="Z266" s="56" t="str">
        <f>VLOOKUP(G266,'Sheet 1 (2)'!$H$4:$S$536,12,FALSE)</f>
        <v/>
      </c>
      <c r="AA266" s="56" t="str">
        <f t="shared" si="29"/>
        <v/>
      </c>
      <c r="AB266" s="56" t="s">
        <v>55</v>
      </c>
      <c r="AC266" s="56" t="str">
        <f>VLOOKUP(G266,'Sheet 1 (2)'!$H$4:$AF$536,25,FALSE)</f>
        <v/>
      </c>
      <c r="AD266" s="56" t="s">
        <v>120</v>
      </c>
      <c r="AE266" s="56" t="str">
        <f t="shared" si="25"/>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33"/>
        <v>Revisar para poder calcular las metas a nivel de establecimientos y evaluar la información histórica del HIS (nuevos y reingresos por edades). Nos enviarán códigos CIE10</v>
      </c>
      <c r="AL266" s="60">
        <v>1</v>
      </c>
      <c r="AM266" s="60">
        <f t="shared" si="32"/>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6"/>
        <v/>
      </c>
      <c r="O267" s="56"/>
      <c r="P267" s="56" t="s">
        <v>985</v>
      </c>
      <c r="Q267" s="56" t="s">
        <v>55</v>
      </c>
      <c r="R267" s="56" t="str">
        <f>VLOOKUP(G267,'Sheet 1 (2)'!$H$4:$O$536,8,FALSE)</f>
        <v/>
      </c>
      <c r="S267" s="56" t="str">
        <f t="shared" si="28"/>
        <v/>
      </c>
      <c r="T267" s="56"/>
      <c r="U267" s="56" t="s">
        <v>55</v>
      </c>
      <c r="V267" s="56" t="str">
        <f>VLOOKUP(G267,'Sheet 1 (2)'!$H$4:$Q$536,10,FALSE)</f>
        <v/>
      </c>
      <c r="W267" s="56" t="str">
        <f t="shared" si="31"/>
        <v/>
      </c>
      <c r="X267" s="56" t="s">
        <v>986</v>
      </c>
      <c r="Y267" s="56" t="s">
        <v>55</v>
      </c>
      <c r="Z267" s="56" t="str">
        <f>VLOOKUP(G267,'Sheet 1 (2)'!$H$4:$S$536,12,FALSE)</f>
        <v/>
      </c>
      <c r="AA267" s="56" t="str">
        <f t="shared" si="29"/>
        <v/>
      </c>
      <c r="AB267" s="56" t="s">
        <v>55</v>
      </c>
      <c r="AC267" s="56" t="str">
        <f>VLOOKUP(G267,'Sheet 1 (2)'!$H$4:$AF$536,25,FALSE)</f>
        <v/>
      </c>
      <c r="AD267" s="56" t="s">
        <v>120</v>
      </c>
      <c r="AE267" s="56" t="str">
        <f t="shared" si="25"/>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33"/>
        <v>Revisar para poder calcular las metas a nivel de establecimientos y evaluar la información histórica del HIS (nuevos y reingresos por edades). Nos enviarán códigos CIE10</v>
      </c>
      <c r="AL267" s="60">
        <v>1</v>
      </c>
      <c r="AM267" s="60">
        <f t="shared" si="32"/>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6"/>
        <v/>
      </c>
      <c r="O268" s="56"/>
      <c r="P268" s="56" t="s">
        <v>264</v>
      </c>
      <c r="Q268" s="56" t="s">
        <v>55</v>
      </c>
      <c r="R268" s="56" t="str">
        <f>VLOOKUP(G268,'Sheet 1 (2)'!$H$4:$O$536,8,FALSE)</f>
        <v/>
      </c>
      <c r="S268" s="56" t="str">
        <f t="shared" si="28"/>
        <v/>
      </c>
      <c r="T268" s="56"/>
      <c r="U268" s="56" t="s">
        <v>55</v>
      </c>
      <c r="V268" s="56" t="str">
        <f>VLOOKUP(G268,'Sheet 1 (2)'!$H$4:$Q$536,10,FALSE)</f>
        <v/>
      </c>
      <c r="W268" s="56" t="str">
        <f t="shared" si="31"/>
        <v/>
      </c>
      <c r="X268" s="56" t="s">
        <v>986</v>
      </c>
      <c r="Y268" s="56" t="s">
        <v>55</v>
      </c>
      <c r="Z268" s="56" t="str">
        <f>VLOOKUP(G268,'Sheet 1 (2)'!$H$4:$S$536,12,FALSE)</f>
        <v/>
      </c>
      <c r="AA268" s="56" t="str">
        <f t="shared" si="29"/>
        <v/>
      </c>
      <c r="AB268" s="56" t="s">
        <v>55</v>
      </c>
      <c r="AC268" s="56" t="str">
        <f>VLOOKUP(G268,'Sheet 1 (2)'!$H$4:$AF$536,25,FALSE)</f>
        <v/>
      </c>
      <c r="AD268" s="56" t="s">
        <v>701</v>
      </c>
      <c r="AE268" s="56" t="str">
        <f t="shared" si="25"/>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33"/>
        <v>Revisar para poder calcular las metas a nivel de establecimientos y evaluar la información histórica del HIS (nuevos y reingresos por edades). Nos enviarán códigos CIE10</v>
      </c>
      <c r="AL268" s="60">
        <v>1</v>
      </c>
      <c r="AM268" s="60">
        <f t="shared" si="32"/>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6"/>
        <v/>
      </c>
      <c r="O269" s="56"/>
      <c r="P269" s="56" t="s">
        <v>264</v>
      </c>
      <c r="Q269" s="56" t="s">
        <v>55</v>
      </c>
      <c r="R269" s="56" t="str">
        <f>VLOOKUP(G269,'Sheet 1 (2)'!$H$4:$O$536,8,FALSE)</f>
        <v/>
      </c>
      <c r="S269" s="56" t="str">
        <f t="shared" si="28"/>
        <v/>
      </c>
      <c r="T269" s="56"/>
      <c r="U269" s="56" t="s">
        <v>55</v>
      </c>
      <c r="V269" s="56" t="str">
        <f>VLOOKUP(G269,'Sheet 1 (2)'!$H$4:$Q$536,10,FALSE)</f>
        <v/>
      </c>
      <c r="W269" s="56" t="str">
        <f t="shared" si="31"/>
        <v/>
      </c>
      <c r="X269" s="56" t="s">
        <v>986</v>
      </c>
      <c r="Y269" s="56" t="s">
        <v>55</v>
      </c>
      <c r="Z269" s="56" t="str">
        <f>VLOOKUP(G269,'Sheet 1 (2)'!$H$4:$S$536,12,FALSE)</f>
        <v/>
      </c>
      <c r="AA269" s="56" t="str">
        <f t="shared" si="29"/>
        <v/>
      </c>
      <c r="AB269" s="56" t="s">
        <v>55</v>
      </c>
      <c r="AC269" s="56" t="str">
        <f>VLOOKUP(G269,'Sheet 1 (2)'!$H$4:$AF$536,25,FALSE)</f>
        <v/>
      </c>
      <c r="AD269" s="56" t="s">
        <v>270</v>
      </c>
      <c r="AE269" s="56" t="str">
        <f t="shared" si="25"/>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33"/>
        <v xml:space="preserve">Verificar si se puede usar HIS. Remitirán la información de distritos con población indígena amazónica. 
</v>
      </c>
      <c r="AL269" s="60">
        <v>1</v>
      </c>
      <c r="AM269" s="60">
        <f t="shared" si="32"/>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6"/>
        <v/>
      </c>
      <c r="O270" s="56"/>
      <c r="P270" s="56" t="s">
        <v>264</v>
      </c>
      <c r="Q270" s="56" t="s">
        <v>55</v>
      </c>
      <c r="R270" s="56" t="str">
        <f>VLOOKUP(G270,'Sheet 1 (2)'!$H$4:$O$536,8,FALSE)</f>
        <v/>
      </c>
      <c r="S270" s="56" t="str">
        <f t="shared" si="28"/>
        <v/>
      </c>
      <c r="T270" s="56"/>
      <c r="U270" s="56" t="s">
        <v>55</v>
      </c>
      <c r="V270" s="56" t="str">
        <f>VLOOKUP(G270,'Sheet 1 (2)'!$H$4:$Q$536,10,FALSE)</f>
        <v/>
      </c>
      <c r="W270" s="56" t="str">
        <f t="shared" si="31"/>
        <v/>
      </c>
      <c r="X270" s="56" t="s">
        <v>986</v>
      </c>
      <c r="Y270" s="56" t="s">
        <v>55</v>
      </c>
      <c r="Z270" s="56" t="str">
        <f>VLOOKUP(G270,'Sheet 1 (2)'!$H$4:$S$536,12,FALSE)</f>
        <v/>
      </c>
      <c r="AA270" s="56" t="str">
        <f t="shared" si="29"/>
        <v/>
      </c>
      <c r="AB270" s="56" t="s">
        <v>55</v>
      </c>
      <c r="AC270" s="56" t="str">
        <f>VLOOKUP(G270,'Sheet 1 (2)'!$H$4:$AF$536,25,FALSE)</f>
        <v/>
      </c>
      <c r="AD270" s="56" t="s">
        <v>176</v>
      </c>
      <c r="AE270" s="56" t="str">
        <f t="shared" si="25"/>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33"/>
        <v>Nos enviarán los códigos CIE10 y una base consolidada de estos.</v>
      </c>
      <c r="AL270" s="60">
        <v>1</v>
      </c>
      <c r="AM270" s="60">
        <f t="shared" si="32"/>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6"/>
        <v/>
      </c>
      <c r="O271" s="56"/>
      <c r="P271" s="56" t="s">
        <v>264</v>
      </c>
      <c r="Q271" s="56" t="s">
        <v>55</v>
      </c>
      <c r="R271" s="56" t="str">
        <f>VLOOKUP(G271,'Sheet 1 (2)'!$H$4:$O$536,8,FALSE)</f>
        <v/>
      </c>
      <c r="S271" s="56" t="str">
        <f t="shared" si="28"/>
        <v/>
      </c>
      <c r="T271" s="56"/>
      <c r="U271" s="56" t="s">
        <v>55</v>
      </c>
      <c r="V271" s="56" t="str">
        <f>VLOOKUP(G271,'Sheet 1 (2)'!$H$4:$Q$536,10,FALSE)</f>
        <v/>
      </c>
      <c r="W271" s="56" t="str">
        <f t="shared" si="31"/>
        <v/>
      </c>
      <c r="X271" s="56" t="s">
        <v>986</v>
      </c>
      <c r="Y271" s="56" t="s">
        <v>55</v>
      </c>
      <c r="Z271" s="56" t="str">
        <f>VLOOKUP(G271,'Sheet 1 (2)'!$H$4:$S$536,12,FALSE)</f>
        <v/>
      </c>
      <c r="AA271" s="56" t="str">
        <f t="shared" si="29"/>
        <v/>
      </c>
      <c r="AB271" s="56" t="s">
        <v>55</v>
      </c>
      <c r="AC271" s="56" t="str">
        <f>VLOOKUP(G271,'Sheet 1 (2)'!$H$4:$AF$536,25,FALSE)</f>
        <v/>
      </c>
      <c r="AD271" s="56" t="s">
        <v>58</v>
      </c>
      <c r="AE271" s="56" t="str">
        <f t="shared" si="25"/>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33"/>
        <v>Nos remitirán un padrón de la población privada de la libertad(INPE) linkeada a cada establecimiento.
Nos enviarán los códigos CIE10 y una base consolidada de estos.</v>
      </c>
      <c r="AL271" s="60">
        <v>1</v>
      </c>
      <c r="AM271" s="60">
        <f t="shared" si="32"/>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6"/>
        <v/>
      </c>
      <c r="O272" s="56"/>
      <c r="P272" s="56" t="s">
        <v>264</v>
      </c>
      <c r="Q272" s="56" t="s">
        <v>55</v>
      </c>
      <c r="R272" s="56" t="str">
        <f>VLOOKUP(G272,'Sheet 1 (2)'!$H$4:$O$536,8,FALSE)</f>
        <v/>
      </c>
      <c r="S272" s="56" t="str">
        <f t="shared" si="28"/>
        <v/>
      </c>
      <c r="T272" s="56"/>
      <c r="U272" s="56" t="s">
        <v>55</v>
      </c>
      <c r="V272" s="56" t="str">
        <f>VLOOKUP(G272,'Sheet 1 (2)'!$H$4:$Q$536,10,FALSE)</f>
        <v/>
      </c>
      <c r="W272" s="56" t="str">
        <f t="shared" si="31"/>
        <v/>
      </c>
      <c r="X272" s="56" t="s">
        <v>986</v>
      </c>
      <c r="Y272" s="56" t="s">
        <v>55</v>
      </c>
      <c r="Z272" s="56" t="str">
        <f>VLOOKUP(G272,'Sheet 1 (2)'!$H$4:$S$536,12,FALSE)</f>
        <v/>
      </c>
      <c r="AA272" s="56" t="str">
        <f t="shared" si="29"/>
        <v/>
      </c>
      <c r="AB272" s="56" t="s">
        <v>55</v>
      </c>
      <c r="AC272" s="56" t="str">
        <f>VLOOKUP(G272,'Sheet 1 (2)'!$H$4:$AF$536,25,FALSE)</f>
        <v/>
      </c>
      <c r="AD272" s="56" t="s">
        <v>411</v>
      </c>
      <c r="AE272" s="56" t="str">
        <f t="shared" si="25"/>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33"/>
        <v>Nos enviarán los códigos CIE10 y una base consolidada de estos.</v>
      </c>
      <c r="AL272" s="60">
        <v>1</v>
      </c>
      <c r="AM272" s="60">
        <f t="shared" si="32"/>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6"/>
        <v/>
      </c>
      <c r="O273" s="56"/>
      <c r="P273" s="56" t="s">
        <v>1050</v>
      </c>
      <c r="Q273" s="56" t="s">
        <v>55</v>
      </c>
      <c r="R273" s="56" t="str">
        <f>VLOOKUP(G273,'Sheet 1 (2)'!$H$4:$O$536,8,FALSE)</f>
        <v/>
      </c>
      <c r="S273" s="56" t="str">
        <f t="shared" si="28"/>
        <v/>
      </c>
      <c r="T273" s="56"/>
      <c r="U273" s="56" t="s">
        <v>55</v>
      </c>
      <c r="V273" s="56" t="str">
        <f>VLOOKUP(G273,'Sheet 1 (2)'!$H$4:$Q$536,10,FALSE)</f>
        <v/>
      </c>
      <c r="W273" s="56" t="str">
        <f t="shared" si="31"/>
        <v/>
      </c>
      <c r="X273" s="56"/>
      <c r="Y273" s="56" t="s">
        <v>55</v>
      </c>
      <c r="Z273" s="56" t="str">
        <f>VLOOKUP(G273,'Sheet 1 (2)'!$H$4:$S$536,12,FALSE)</f>
        <v/>
      </c>
      <c r="AA273" s="56" t="str">
        <f t="shared" si="29"/>
        <v/>
      </c>
      <c r="AB273" s="56" t="s">
        <v>55</v>
      </c>
      <c r="AC273" s="56" t="str">
        <f>VLOOKUP(G273,'Sheet 1 (2)'!$H$4:$AF$536,25,FALSE)</f>
        <v/>
      </c>
      <c r="AD273" s="56" t="s">
        <v>270</v>
      </c>
      <c r="AE273" s="56" t="str">
        <f t="shared" si="25"/>
        <v/>
      </c>
      <c r="AF273" s="56" t="s">
        <v>55</v>
      </c>
      <c r="AG273" s="56" t="str">
        <f>VLOOKUP(G273,'Sheet 1 (2)'!$H$4:$AG$536,26,FALSE)</f>
        <v>SI</v>
      </c>
      <c r="AH273" s="56" t="s">
        <v>82</v>
      </c>
      <c r="AI273" s="56" t="s">
        <v>55</v>
      </c>
      <c r="AJ273" s="56" t="str">
        <f>VLOOKUP(G273,'Sheet 1 (2)'!$H$4:$AH$536,27,FALSE)</f>
        <v/>
      </c>
      <c r="AK273" s="56" t="str">
        <f t="shared" si="33"/>
        <v/>
      </c>
      <c r="AL273" s="60">
        <v>1</v>
      </c>
      <c r="AM273" s="60">
        <f t="shared" si="32"/>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6"/>
        <v/>
      </c>
      <c r="O274" s="56"/>
      <c r="P274" s="56" t="s">
        <v>264</v>
      </c>
      <c r="Q274" s="56" t="s">
        <v>55</v>
      </c>
      <c r="R274" s="56" t="str">
        <f>VLOOKUP(G274,'Sheet 1 (2)'!$H$4:$O$536,8,FALSE)</f>
        <v/>
      </c>
      <c r="S274" s="56" t="str">
        <f t="shared" si="28"/>
        <v/>
      </c>
      <c r="T274" s="56"/>
      <c r="U274" s="56" t="s">
        <v>55</v>
      </c>
      <c r="V274" s="56" t="str">
        <f>VLOOKUP(G274,'Sheet 1 (2)'!$H$4:$Q$536,10,FALSE)</f>
        <v/>
      </c>
      <c r="W274" s="56" t="str">
        <f t="shared" si="31"/>
        <v/>
      </c>
      <c r="X274" s="56" t="s">
        <v>1056</v>
      </c>
      <c r="Y274" s="56" t="s">
        <v>55</v>
      </c>
      <c r="Z274" s="56" t="str">
        <f>VLOOKUP(G274,'Sheet 1 (2)'!$H$4:$S$536,12,FALSE)</f>
        <v/>
      </c>
      <c r="AA274" s="56" t="str">
        <f t="shared" si="29"/>
        <v/>
      </c>
      <c r="AB274" s="56" t="s">
        <v>55</v>
      </c>
      <c r="AC274" s="56" t="str">
        <f>VLOOKUP(G274,'Sheet 1 (2)'!$H$4:$AF$536,25,FALSE)</f>
        <v/>
      </c>
      <c r="AD274" s="56" t="s">
        <v>120</v>
      </c>
      <c r="AE274" s="56" t="str">
        <f t="shared" si="25"/>
        <v/>
      </c>
      <c r="AF274" s="56" t="s">
        <v>55</v>
      </c>
      <c r="AG274" s="56" t="str">
        <f>VLOOKUP(G274,'Sheet 1 (2)'!$H$4:$AG$536,26,FALSE)</f>
        <v>SI</v>
      </c>
      <c r="AH274" s="56" t="s">
        <v>82</v>
      </c>
      <c r="AI274" s="56" t="s">
        <v>55</v>
      </c>
      <c r="AJ274" s="56" t="str">
        <f>VLOOKUP(G274,'Sheet 1 (2)'!$H$4:$AH$536,27,FALSE)</f>
        <v/>
      </c>
      <c r="AK274" s="56" t="str">
        <f t="shared" si="33"/>
        <v/>
      </c>
      <c r="AL274" s="60">
        <v>1</v>
      </c>
      <c r="AM274" s="60">
        <f t="shared" si="32"/>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6"/>
        <v/>
      </c>
      <c r="O275" s="56"/>
      <c r="P275" s="56" t="s">
        <v>1065</v>
      </c>
      <c r="Q275" s="56" t="s">
        <v>55</v>
      </c>
      <c r="R275" s="56" t="str">
        <f>VLOOKUP(G275,'Sheet 1 (2)'!$H$4:$O$536,8,FALSE)</f>
        <v/>
      </c>
      <c r="S275" s="56" t="str">
        <f t="shared" si="28"/>
        <v/>
      </c>
      <c r="T275" s="56"/>
      <c r="U275" s="56" t="s">
        <v>55</v>
      </c>
      <c r="V275" s="56" t="str">
        <f>VLOOKUP(G275,'Sheet 1 (2)'!$H$4:$Q$536,10,FALSE)</f>
        <v/>
      </c>
      <c r="W275" s="56" t="str">
        <f t="shared" si="31"/>
        <v/>
      </c>
      <c r="X275" s="56"/>
      <c r="Y275" s="56" t="s">
        <v>55</v>
      </c>
      <c r="Z275" s="56" t="str">
        <f>VLOOKUP(G275,'Sheet 1 (2)'!$H$4:$S$536,12,FALSE)</f>
        <v/>
      </c>
      <c r="AA275" s="56" t="str">
        <f t="shared" si="29"/>
        <v/>
      </c>
      <c r="AB275" s="56" t="s">
        <v>55</v>
      </c>
      <c r="AC275" s="56" t="str">
        <f>VLOOKUP(G275,'Sheet 1 (2)'!$H$4:$AF$536,25,FALSE)</f>
        <v/>
      </c>
      <c r="AD275" s="56" t="s">
        <v>367</v>
      </c>
      <c r="AE275" s="56" t="str">
        <f t="shared" si="25"/>
        <v/>
      </c>
      <c r="AF275" s="56" t="s">
        <v>55</v>
      </c>
      <c r="AG275" s="56" t="str">
        <f>VLOOKUP(G275,'Sheet 1 (2)'!$H$4:$AG$536,26,FALSE)</f>
        <v>SI</v>
      </c>
      <c r="AH275" s="56" t="s">
        <v>82</v>
      </c>
      <c r="AI275" s="56" t="s">
        <v>55</v>
      </c>
      <c r="AJ275" s="56" t="str">
        <f>VLOOKUP(G275,'Sheet 1 (2)'!$H$4:$AH$536,27,FALSE)</f>
        <v/>
      </c>
      <c r="AK275" s="56" t="str">
        <f t="shared" si="33"/>
        <v/>
      </c>
      <c r="AL275" s="60">
        <v>1</v>
      </c>
      <c r="AM275" s="60">
        <f t="shared" si="32"/>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6"/>
        <v/>
      </c>
      <c r="O276" s="56"/>
      <c r="P276" s="56" t="s">
        <v>1065</v>
      </c>
      <c r="Q276" s="56" t="s">
        <v>55</v>
      </c>
      <c r="R276" s="56" t="str">
        <f>VLOOKUP(G276,'Sheet 1 (2)'!$H$4:$O$536,8,FALSE)</f>
        <v/>
      </c>
      <c r="S276" s="56" t="str">
        <f t="shared" si="28"/>
        <v/>
      </c>
      <c r="T276" s="56"/>
      <c r="U276" s="56" t="s">
        <v>55</v>
      </c>
      <c r="V276" s="56" t="str">
        <f>VLOOKUP(G276,'Sheet 1 (2)'!$H$4:$Q$536,10,FALSE)</f>
        <v/>
      </c>
      <c r="W276" s="56" t="str">
        <f t="shared" si="31"/>
        <v/>
      </c>
      <c r="X276" s="56"/>
      <c r="Y276" s="56" t="s">
        <v>55</v>
      </c>
      <c r="Z276" s="56" t="str">
        <f>VLOOKUP(G276,'Sheet 1 (2)'!$H$4:$S$536,12,FALSE)</f>
        <v/>
      </c>
      <c r="AA276" s="56" t="str">
        <f t="shared" si="29"/>
        <v/>
      </c>
      <c r="AB276" s="56" t="s">
        <v>55</v>
      </c>
      <c r="AC276" s="56" t="str">
        <f>VLOOKUP(G276,'Sheet 1 (2)'!$H$4:$AF$536,25,FALSE)</f>
        <v/>
      </c>
      <c r="AD276" s="56" t="s">
        <v>176</v>
      </c>
      <c r="AE276" s="56" t="str">
        <f t="shared" si="25"/>
        <v/>
      </c>
      <c r="AF276" s="56" t="s">
        <v>55</v>
      </c>
      <c r="AG276" s="56" t="str">
        <f>VLOOKUP(G276,'Sheet 1 (2)'!$H$4:$AG$536,26,FALSE)</f>
        <v>SI</v>
      </c>
      <c r="AH276" s="56" t="s">
        <v>82</v>
      </c>
      <c r="AI276" s="56" t="s">
        <v>55</v>
      </c>
      <c r="AJ276" s="56" t="str">
        <f>VLOOKUP(G276,'Sheet 1 (2)'!$H$4:$AH$536,27,FALSE)</f>
        <v/>
      </c>
      <c r="AK276" s="56" t="str">
        <f t="shared" si="33"/>
        <v/>
      </c>
      <c r="AL276" s="60">
        <v>1</v>
      </c>
      <c r="AM276" s="60">
        <f t="shared" si="32"/>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6"/>
        <v/>
      </c>
      <c r="O277" s="56"/>
      <c r="P277" s="56" t="s">
        <v>1065</v>
      </c>
      <c r="Q277" s="56" t="s">
        <v>55</v>
      </c>
      <c r="R277" s="56" t="str">
        <f>VLOOKUP(G277,'Sheet 1 (2)'!$H$4:$O$536,8,FALSE)</f>
        <v/>
      </c>
      <c r="S277" s="56" t="str">
        <f t="shared" si="28"/>
        <v/>
      </c>
      <c r="T277" s="56"/>
      <c r="U277" s="56" t="s">
        <v>55</v>
      </c>
      <c r="V277" s="56" t="str">
        <f>VLOOKUP(G277,'Sheet 1 (2)'!$H$4:$Q$536,10,FALSE)</f>
        <v/>
      </c>
      <c r="W277" s="56" t="str">
        <f t="shared" si="31"/>
        <v/>
      </c>
      <c r="X277" s="56"/>
      <c r="Y277" s="56" t="s">
        <v>55</v>
      </c>
      <c r="Z277" s="56" t="str">
        <f>VLOOKUP(G277,'Sheet 1 (2)'!$H$4:$S$536,12,FALSE)</f>
        <v/>
      </c>
      <c r="AA277" s="56" t="str">
        <f t="shared" si="29"/>
        <v/>
      </c>
      <c r="AB277" s="56" t="s">
        <v>55</v>
      </c>
      <c r="AC277" s="56" t="str">
        <f>VLOOKUP(G277,'Sheet 1 (2)'!$H$4:$AF$536,25,FALSE)</f>
        <v/>
      </c>
      <c r="AD277" s="56" t="s">
        <v>187</v>
      </c>
      <c r="AE277" s="56" t="str">
        <f t="shared" si="25"/>
        <v/>
      </c>
      <c r="AF277" s="56" t="s">
        <v>55</v>
      </c>
      <c r="AG277" s="56" t="str">
        <f>VLOOKUP(G277,'Sheet 1 (2)'!$H$4:$AG$536,26,FALSE)</f>
        <v>SI</v>
      </c>
      <c r="AH277" s="56" t="s">
        <v>82</v>
      </c>
      <c r="AI277" s="56" t="s">
        <v>55</v>
      </c>
      <c r="AJ277" s="56" t="str">
        <f>VLOOKUP(G277,'Sheet 1 (2)'!$H$4:$AH$536,27,FALSE)</f>
        <v/>
      </c>
      <c r="AK277" s="56" t="str">
        <f t="shared" si="33"/>
        <v/>
      </c>
      <c r="AL277" s="60">
        <v>1</v>
      </c>
      <c r="AM277" s="60">
        <f t="shared" si="32"/>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6"/>
        <v/>
      </c>
      <c r="O278" s="56"/>
      <c r="P278" s="56" t="s">
        <v>1082</v>
      </c>
      <c r="Q278" s="56" t="s">
        <v>55</v>
      </c>
      <c r="R278" s="56" t="str">
        <f>VLOOKUP(G278,'Sheet 1 (2)'!$H$4:$O$536,8,FALSE)</f>
        <v/>
      </c>
      <c r="S278" s="56" t="str">
        <f t="shared" si="28"/>
        <v/>
      </c>
      <c r="T278" s="56"/>
      <c r="U278" s="56" t="s">
        <v>55</v>
      </c>
      <c r="V278" s="56" t="str">
        <f>VLOOKUP(G278,'Sheet 1 (2)'!$H$4:$Q$536,10,FALSE)</f>
        <v/>
      </c>
      <c r="W278" s="56" t="str">
        <f t="shared" si="31"/>
        <v/>
      </c>
      <c r="X278" s="56"/>
      <c r="Y278" s="56" t="s">
        <v>55</v>
      </c>
      <c r="Z278" s="56" t="str">
        <f>VLOOKUP(G278,'Sheet 1 (2)'!$H$4:$S$536,12,FALSE)</f>
        <v/>
      </c>
      <c r="AA278" s="56" t="str">
        <f t="shared" si="29"/>
        <v/>
      </c>
      <c r="AB278" s="56" t="s">
        <v>55</v>
      </c>
      <c r="AC278" s="56" t="str">
        <f>VLOOKUP(G278,'Sheet 1 (2)'!$H$4:$AF$536,25,FALSE)</f>
        <v/>
      </c>
      <c r="AD278" s="56" t="s">
        <v>58</v>
      </c>
      <c r="AE278" s="56" t="str">
        <f t="shared" si="25"/>
        <v/>
      </c>
      <c r="AF278" s="56" t="s">
        <v>55</v>
      </c>
      <c r="AG278" s="56" t="str">
        <f>VLOOKUP(G278,'Sheet 1 (2)'!$H$4:$AG$536,26,FALSE)</f>
        <v>NO</v>
      </c>
      <c r="AH278" s="56" t="s">
        <v>52</v>
      </c>
      <c r="AI278" s="56" t="s">
        <v>55</v>
      </c>
      <c r="AJ278" s="56" t="str">
        <f>VLOOKUP(G278,'Sheet 1 (2)'!$H$4:$AH$536,27,FALSE)</f>
        <v/>
      </c>
      <c r="AK278" s="56" t="s">
        <v>3285</v>
      </c>
      <c r="AL278" s="60">
        <v>1</v>
      </c>
      <c r="AM278" s="60">
        <f t="shared" si="32"/>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6"/>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8"/>
        <v/>
      </c>
      <c r="T279" s="56"/>
      <c r="U279" s="56" t="s">
        <v>55</v>
      </c>
      <c r="V279" s="56" t="str">
        <f>VLOOKUP(G279,'Sheet 1 (2)'!$H$4:$Q$536,10,FALSE)</f>
        <v/>
      </c>
      <c r="W279" s="56" t="str">
        <f t="shared" si="31"/>
        <v/>
      </c>
      <c r="X279" s="56"/>
      <c r="Y279" s="56" t="s">
        <v>55</v>
      </c>
      <c r="Z279" s="56" t="str">
        <f>VLOOKUP(G279,'Sheet 1 (2)'!$H$4:$S$536,12,FALSE)</f>
        <v/>
      </c>
      <c r="AA279" s="56" t="str">
        <f t="shared" si="29"/>
        <v/>
      </c>
      <c r="AB279" s="56" t="s">
        <v>55</v>
      </c>
      <c r="AC279" s="56" t="str">
        <f>VLOOKUP(G279,'Sheet 1 (2)'!$H$4:$AF$536,25,FALSE)</f>
        <v/>
      </c>
      <c r="AD279" s="56" t="s">
        <v>87</v>
      </c>
      <c r="AE279" s="56" t="str">
        <f t="shared" si="25"/>
        <v/>
      </c>
      <c r="AF279" s="56" t="s">
        <v>55</v>
      </c>
      <c r="AG279" s="56" t="str">
        <f>VLOOKUP(G279,'Sheet 1 (2)'!$H$4:$AG$536,26,FALSE)</f>
        <v>SI</v>
      </c>
      <c r="AH279" s="56" t="s">
        <v>82</v>
      </c>
      <c r="AI279" s="56" t="s">
        <v>55</v>
      </c>
      <c r="AJ279" s="56" t="str">
        <f>VLOOKUP(G279,'Sheet 1 (2)'!$H$4:$AH$536,27,FALSE)</f>
        <v/>
      </c>
      <c r="AK279" s="56" t="str">
        <f t="shared" ref="AK279:AK387" si="34">IF(AI279&lt;&gt;"",AI279,AJ279)</f>
        <v/>
      </c>
      <c r="AL279" s="60">
        <v>1</v>
      </c>
      <c r="AM279" s="60">
        <f t="shared" si="32"/>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6"/>
        <v/>
      </c>
      <c r="O280" s="56"/>
      <c r="P280" s="56" t="s">
        <v>1065</v>
      </c>
      <c r="Q280" s="56" t="s">
        <v>55</v>
      </c>
      <c r="R280" s="56" t="str">
        <f>VLOOKUP(G280,'Sheet 1 (2)'!$H$4:$O$536,8,FALSE)</f>
        <v/>
      </c>
      <c r="S280" s="56" t="str">
        <f t="shared" si="28"/>
        <v/>
      </c>
      <c r="T280" s="56"/>
      <c r="U280" s="56" t="s">
        <v>55</v>
      </c>
      <c r="V280" s="56" t="str">
        <f>VLOOKUP(G280,'Sheet 1 (2)'!$H$4:$Q$536,10,FALSE)</f>
        <v/>
      </c>
      <c r="W280" s="56" t="str">
        <f t="shared" si="31"/>
        <v/>
      </c>
      <c r="X280" s="56"/>
      <c r="Y280" s="56" t="s">
        <v>55</v>
      </c>
      <c r="Z280" s="56" t="str">
        <f>VLOOKUP(G280,'Sheet 1 (2)'!$H$4:$S$536,12,FALSE)</f>
        <v/>
      </c>
      <c r="AA280" s="56" t="str">
        <f t="shared" si="29"/>
        <v/>
      </c>
      <c r="AB280" s="56" t="s">
        <v>55</v>
      </c>
      <c r="AC280" s="56" t="str">
        <f>VLOOKUP(G280,'Sheet 1 (2)'!$H$4:$AF$536,25,FALSE)</f>
        <v/>
      </c>
      <c r="AD280" s="56" t="s">
        <v>87</v>
      </c>
      <c r="AE280" s="56" t="str">
        <f t="shared" si="25"/>
        <v/>
      </c>
      <c r="AF280" s="56" t="s">
        <v>55</v>
      </c>
      <c r="AG280" s="56" t="str">
        <f>VLOOKUP(G280,'Sheet 1 (2)'!$H$4:$AG$536,26,FALSE)</f>
        <v>SI</v>
      </c>
      <c r="AH280" s="56" t="s">
        <v>82</v>
      </c>
      <c r="AI280" s="56" t="s">
        <v>55</v>
      </c>
      <c r="AJ280" s="56" t="str">
        <f>VLOOKUP(G280,'Sheet 1 (2)'!$H$4:$AH$536,27,FALSE)</f>
        <v/>
      </c>
      <c r="AK280" s="56" t="str">
        <f t="shared" si="34"/>
        <v/>
      </c>
      <c r="AL280" s="60">
        <v>1</v>
      </c>
      <c r="AM280" s="60">
        <f t="shared" si="32"/>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6"/>
        <v/>
      </c>
      <c r="O281" s="56"/>
      <c r="P281" s="56" t="s">
        <v>264</v>
      </c>
      <c r="Q281" s="56" t="s">
        <v>55</v>
      </c>
      <c r="R281" s="56" t="str">
        <f>VLOOKUP(G281,'Sheet 1 (2)'!$H$4:$O$536,8,FALSE)</f>
        <v/>
      </c>
      <c r="S281" s="56" t="str">
        <f t="shared" si="28"/>
        <v/>
      </c>
      <c r="T281" s="56"/>
      <c r="U281" s="56" t="s">
        <v>55</v>
      </c>
      <c r="V281" s="56" t="str">
        <f>VLOOKUP(G281,'Sheet 1 (2)'!$H$4:$Q$536,10,FALSE)</f>
        <v/>
      </c>
      <c r="W281" s="56" t="str">
        <f t="shared" si="31"/>
        <v/>
      </c>
      <c r="X281" s="56" t="s">
        <v>1106</v>
      </c>
      <c r="Y281" s="56" t="s">
        <v>55</v>
      </c>
      <c r="Z281" s="56" t="str">
        <f>VLOOKUP(G281,'Sheet 1 (2)'!$H$4:$S$536,12,FALSE)</f>
        <v/>
      </c>
      <c r="AA281" s="56" t="str">
        <f t="shared" si="29"/>
        <v/>
      </c>
      <c r="AB281" s="56" t="s">
        <v>55</v>
      </c>
      <c r="AC281" s="56" t="str">
        <f>VLOOKUP(G281,'Sheet 1 (2)'!$H$4:$AF$536,25,FALSE)</f>
        <v/>
      </c>
      <c r="AD281" s="56" t="s">
        <v>1107</v>
      </c>
      <c r="AE281" s="56" t="str">
        <f t="shared" si="25"/>
        <v/>
      </c>
      <c r="AF281" s="56" t="s">
        <v>55</v>
      </c>
      <c r="AG281" s="56" t="str">
        <f>VLOOKUP(G281,'Sheet 1 (2)'!$H$4:$AG$536,26,FALSE)</f>
        <v>SI</v>
      </c>
      <c r="AH281" s="56" t="s">
        <v>82</v>
      </c>
      <c r="AI281" s="56" t="s">
        <v>55</v>
      </c>
      <c r="AJ281" s="56" t="str">
        <f>VLOOKUP(G281,'Sheet 1 (2)'!$H$4:$AH$536,27,FALSE)</f>
        <v/>
      </c>
      <c r="AK281" s="56" t="str">
        <f t="shared" si="34"/>
        <v/>
      </c>
      <c r="AL281" s="60">
        <v>1</v>
      </c>
      <c r="AM281" s="60">
        <f t="shared" si="32"/>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6"/>
        <v/>
      </c>
      <c r="O282" s="56"/>
      <c r="P282" s="56" t="s">
        <v>1065</v>
      </c>
      <c r="Q282" s="56" t="s">
        <v>55</v>
      </c>
      <c r="R282" s="56" t="str">
        <f>VLOOKUP(G282,'Sheet 1 (2)'!$H$4:$O$536,8,FALSE)</f>
        <v/>
      </c>
      <c r="S282" s="56" t="str">
        <f t="shared" si="28"/>
        <v/>
      </c>
      <c r="T282" s="56"/>
      <c r="U282" s="56" t="s">
        <v>55</v>
      </c>
      <c r="V282" s="56" t="str">
        <f>VLOOKUP(G282,'Sheet 1 (2)'!$H$4:$Q$536,10,FALSE)</f>
        <v/>
      </c>
      <c r="W282" s="56" t="str">
        <f t="shared" si="31"/>
        <v/>
      </c>
      <c r="X282" s="56"/>
      <c r="Y282" s="56" t="s">
        <v>55</v>
      </c>
      <c r="Z282" s="56" t="str">
        <f>VLOOKUP(G282,'Sheet 1 (2)'!$H$4:$S$536,12,FALSE)</f>
        <v/>
      </c>
      <c r="AA282" s="56" t="str">
        <f t="shared" si="29"/>
        <v/>
      </c>
      <c r="AB282" s="56" t="s">
        <v>55</v>
      </c>
      <c r="AC282" s="56" t="str">
        <f>VLOOKUP(G282,'Sheet 1 (2)'!$H$4:$AF$536,25,FALSE)</f>
        <v/>
      </c>
      <c r="AD282" s="56" t="s">
        <v>87</v>
      </c>
      <c r="AE282" s="56" t="str">
        <f t="shared" si="25"/>
        <v/>
      </c>
      <c r="AF282" s="56" t="s">
        <v>55</v>
      </c>
      <c r="AG282" s="56" t="str">
        <f>VLOOKUP(G282,'Sheet 1 (2)'!$H$4:$AG$536,26,FALSE)</f>
        <v>SI</v>
      </c>
      <c r="AH282" s="56" t="s">
        <v>82</v>
      </c>
      <c r="AI282" s="56" t="s">
        <v>55</v>
      </c>
      <c r="AJ282" s="56" t="str">
        <f>VLOOKUP(G282,'Sheet 1 (2)'!$H$4:$AH$536,27,FALSE)</f>
        <v/>
      </c>
      <c r="AK282" s="56" t="str">
        <f t="shared" si="34"/>
        <v/>
      </c>
      <c r="AL282" s="60">
        <v>1</v>
      </c>
      <c r="AM282" s="60">
        <f t="shared" si="32"/>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6"/>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8"/>
        <v/>
      </c>
      <c r="T283" s="56"/>
      <c r="U283" s="56" t="s">
        <v>55</v>
      </c>
      <c r="V283" s="56" t="str">
        <f>VLOOKUP(G283,'Sheet 1 (2)'!$H$4:$Q$536,10,FALSE)</f>
        <v/>
      </c>
      <c r="W283" s="56" t="str">
        <f t="shared" si="31"/>
        <v/>
      </c>
      <c r="X283" s="56"/>
      <c r="Y283" s="56" t="s">
        <v>55</v>
      </c>
      <c r="Z283" s="56" t="str">
        <f>VLOOKUP(G283,'Sheet 1 (2)'!$H$4:$S$536,12,FALSE)</f>
        <v/>
      </c>
      <c r="AA283" s="56" t="str">
        <f t="shared" si="29"/>
        <v/>
      </c>
      <c r="AB283" s="56" t="s">
        <v>55</v>
      </c>
      <c r="AC283" s="56" t="str">
        <f>VLOOKUP(G283,'Sheet 1 (2)'!$H$4:$AF$536,25,FALSE)</f>
        <v/>
      </c>
      <c r="AD283" s="56" t="s">
        <v>87</v>
      </c>
      <c r="AE283" s="56" t="str">
        <f t="shared" si="25"/>
        <v/>
      </c>
      <c r="AF283" s="56" t="s">
        <v>55</v>
      </c>
      <c r="AG283" s="56" t="str">
        <f>VLOOKUP(G283,'Sheet 1 (2)'!$H$4:$AG$536,26,FALSE)</f>
        <v>SI</v>
      </c>
      <c r="AH283" s="56" t="s">
        <v>82</v>
      </c>
      <c r="AI283" s="56" t="s">
        <v>55</v>
      </c>
      <c r="AJ283" s="56" t="str">
        <f>VLOOKUP(G283,'Sheet 1 (2)'!$H$4:$AH$536,27,FALSE)</f>
        <v/>
      </c>
      <c r="AK283" s="56" t="str">
        <f t="shared" si="34"/>
        <v/>
      </c>
      <c r="AL283" s="60">
        <v>1</v>
      </c>
      <c r="AM283" s="60">
        <f t="shared" si="32"/>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6"/>
        <v/>
      </c>
      <c r="O284" s="56"/>
      <c r="P284" s="56" t="s">
        <v>1065</v>
      </c>
      <c r="Q284" s="56" t="s">
        <v>55</v>
      </c>
      <c r="R284" s="56" t="str">
        <f>VLOOKUP(G284,'Sheet 1 (2)'!$H$4:$O$536,8,FALSE)</f>
        <v/>
      </c>
      <c r="S284" s="56" t="str">
        <f t="shared" si="28"/>
        <v/>
      </c>
      <c r="T284" s="56"/>
      <c r="U284" s="56" t="s">
        <v>55</v>
      </c>
      <c r="V284" s="56" t="str">
        <f>VLOOKUP(G284,'Sheet 1 (2)'!$H$4:$Q$536,10,FALSE)</f>
        <v/>
      </c>
      <c r="W284" s="56" t="str">
        <f t="shared" si="31"/>
        <v/>
      </c>
      <c r="X284" s="56"/>
      <c r="Y284" s="56" t="s">
        <v>55</v>
      </c>
      <c r="Z284" s="56" t="str">
        <f>VLOOKUP(G284,'Sheet 1 (2)'!$H$4:$S$536,12,FALSE)</f>
        <v/>
      </c>
      <c r="AA284" s="56" t="str">
        <f t="shared" si="29"/>
        <v/>
      </c>
      <c r="AB284" s="56" t="s">
        <v>55</v>
      </c>
      <c r="AC284" s="56" t="str">
        <f>VLOOKUP(G284,'Sheet 1 (2)'!$H$4:$AF$536,25,FALSE)</f>
        <v/>
      </c>
      <c r="AD284" s="56" t="s">
        <v>58</v>
      </c>
      <c r="AE284" s="56" t="str">
        <f t="shared" si="25"/>
        <v/>
      </c>
      <c r="AF284" s="56" t="s">
        <v>55</v>
      </c>
      <c r="AG284" s="56" t="str">
        <f>VLOOKUP(G284,'Sheet 1 (2)'!$H$4:$AG$536,26,FALSE)</f>
        <v>SI</v>
      </c>
      <c r="AH284" s="56" t="s">
        <v>82</v>
      </c>
      <c r="AI284" s="56" t="s">
        <v>55</v>
      </c>
      <c r="AJ284" s="56" t="str">
        <f>VLOOKUP(G284,'Sheet 1 (2)'!$H$4:$AH$536,27,FALSE)</f>
        <v/>
      </c>
      <c r="AK284" s="56" t="str">
        <f t="shared" si="34"/>
        <v/>
      </c>
      <c r="AL284" s="60">
        <v>1</v>
      </c>
      <c r="AM284" s="60">
        <f t="shared" si="32"/>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6"/>
        <v/>
      </c>
      <c r="O285" s="56"/>
      <c r="P285" s="56" t="s">
        <v>1065</v>
      </c>
      <c r="Q285" s="56" t="s">
        <v>55</v>
      </c>
      <c r="R285" s="56" t="str">
        <f>VLOOKUP(G285,'Sheet 1 (2)'!$H$4:$O$536,8,FALSE)</f>
        <v/>
      </c>
      <c r="S285" s="56" t="str">
        <f t="shared" si="28"/>
        <v/>
      </c>
      <c r="T285" s="56"/>
      <c r="U285" s="56" t="s">
        <v>55</v>
      </c>
      <c r="V285" s="56" t="str">
        <f>VLOOKUP(G285,'Sheet 1 (2)'!$H$4:$Q$536,10,FALSE)</f>
        <v/>
      </c>
      <c r="W285" s="56" t="str">
        <f t="shared" si="31"/>
        <v/>
      </c>
      <c r="X285" s="56"/>
      <c r="Y285" s="56" t="s">
        <v>55</v>
      </c>
      <c r="Z285" s="56" t="str">
        <f>VLOOKUP(G285,'Sheet 1 (2)'!$H$4:$S$536,12,FALSE)</f>
        <v/>
      </c>
      <c r="AA285" s="56" t="str">
        <f t="shared" si="29"/>
        <v/>
      </c>
      <c r="AB285" s="56" t="s">
        <v>55</v>
      </c>
      <c r="AC285" s="56" t="str">
        <f>VLOOKUP(G285,'Sheet 1 (2)'!$H$4:$AF$536,25,FALSE)</f>
        <v/>
      </c>
      <c r="AD285" s="56" t="s">
        <v>58</v>
      </c>
      <c r="AE285" s="56" t="str">
        <f t="shared" si="25"/>
        <v/>
      </c>
      <c r="AF285" s="56" t="s">
        <v>55</v>
      </c>
      <c r="AG285" s="56" t="str">
        <f>VLOOKUP(G285,'Sheet 1 (2)'!$H$4:$AG$536,26,FALSE)</f>
        <v>SI</v>
      </c>
      <c r="AH285" s="56" t="s">
        <v>82</v>
      </c>
      <c r="AI285" s="56" t="s">
        <v>55</v>
      </c>
      <c r="AJ285" s="56" t="str">
        <f>VLOOKUP(G285,'Sheet 1 (2)'!$H$4:$AH$536,27,FALSE)</f>
        <v/>
      </c>
      <c r="AK285" s="56" t="str">
        <f t="shared" si="34"/>
        <v/>
      </c>
      <c r="AL285" s="60">
        <v>1</v>
      </c>
      <c r="AM285" s="60">
        <f t="shared" si="32"/>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6"/>
        <v/>
      </c>
      <c r="O286" s="56"/>
      <c r="P286" s="56" t="s">
        <v>264</v>
      </c>
      <c r="Q286" s="56" t="s">
        <v>55</v>
      </c>
      <c r="R286" s="56" t="str">
        <f>VLOOKUP(G286,'Sheet 1 (2)'!$H$4:$O$536,8,FALSE)</f>
        <v/>
      </c>
      <c r="S286" s="56" t="str">
        <f t="shared" si="28"/>
        <v/>
      </c>
      <c r="T286" s="56"/>
      <c r="U286" s="56" t="s">
        <v>55</v>
      </c>
      <c r="V286" s="56" t="str">
        <f>VLOOKUP(G286,'Sheet 1 (2)'!$H$4:$Q$536,10,FALSE)</f>
        <v/>
      </c>
      <c r="W286" s="56" t="str">
        <f t="shared" si="31"/>
        <v/>
      </c>
      <c r="X286" s="56" t="s">
        <v>986</v>
      </c>
      <c r="Y286" s="56" t="s">
        <v>55</v>
      </c>
      <c r="Z286" s="56" t="str">
        <f>VLOOKUP(G286,'Sheet 1 (2)'!$H$4:$S$536,12,FALSE)</f>
        <v/>
      </c>
      <c r="AA286" s="56" t="str">
        <f t="shared" si="29"/>
        <v/>
      </c>
      <c r="AB286" s="56" t="s">
        <v>55</v>
      </c>
      <c r="AC286" s="56" t="str">
        <f>VLOOKUP(G286,'Sheet 1 (2)'!$H$4:$AF$536,25,FALSE)</f>
        <v/>
      </c>
      <c r="AD286" s="56" t="s">
        <v>270</v>
      </c>
      <c r="AE286" s="56" t="str">
        <f t="shared" si="25"/>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4"/>
        <v>Nos enviarán los códigos CIE10 y una base consolidada de estos.</v>
      </c>
      <c r="AL286" s="60">
        <v>1</v>
      </c>
      <c r="AM286" s="60">
        <f t="shared" si="32"/>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6"/>
        <v/>
      </c>
      <c r="O287" s="56"/>
      <c r="P287" s="56" t="s">
        <v>264</v>
      </c>
      <c r="Q287" s="56" t="s">
        <v>55</v>
      </c>
      <c r="R287" s="56" t="str">
        <f>VLOOKUP(G287,'Sheet 1 (2)'!$H$4:$O$536,8,FALSE)</f>
        <v/>
      </c>
      <c r="S287" s="56" t="str">
        <f t="shared" si="28"/>
        <v/>
      </c>
      <c r="T287" s="56"/>
      <c r="U287" s="56" t="s">
        <v>55</v>
      </c>
      <c r="V287" s="56" t="str">
        <f>VLOOKUP(G287,'Sheet 1 (2)'!$H$4:$Q$536,10,FALSE)</f>
        <v/>
      </c>
      <c r="W287" s="56" t="str">
        <f t="shared" si="31"/>
        <v/>
      </c>
      <c r="X287" s="56" t="s">
        <v>986</v>
      </c>
      <c r="Y287" s="56" t="s">
        <v>55</v>
      </c>
      <c r="Z287" s="56" t="str">
        <f>VLOOKUP(G287,'Sheet 1 (2)'!$H$4:$S$536,12,FALSE)</f>
        <v/>
      </c>
      <c r="AA287" s="56" t="str">
        <f t="shared" si="29"/>
        <v/>
      </c>
      <c r="AB287" s="56" t="s">
        <v>55</v>
      </c>
      <c r="AC287" s="56" t="str">
        <f>VLOOKUP(G287,'Sheet 1 (2)'!$H$4:$AF$536,25,FALSE)</f>
        <v/>
      </c>
      <c r="AD287" s="56" t="s">
        <v>1269</v>
      </c>
      <c r="AE287" s="56" t="str">
        <f t="shared" si="25"/>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4"/>
        <v>Nos enviarán los códigos CIE10 y una base consolidada de estos.</v>
      </c>
      <c r="AL287" s="60">
        <v>1</v>
      </c>
      <c r="AM287" s="60">
        <f t="shared" si="32"/>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6"/>
        <v/>
      </c>
      <c r="O288" s="56"/>
      <c r="P288" s="56" t="s">
        <v>264</v>
      </c>
      <c r="Q288" s="56" t="s">
        <v>55</v>
      </c>
      <c r="R288" s="56" t="str">
        <f>VLOOKUP(G288,'Sheet 1 (2)'!$H$4:$O$536,8,FALSE)</f>
        <v/>
      </c>
      <c r="S288" s="56" t="str">
        <f t="shared" si="28"/>
        <v/>
      </c>
      <c r="T288" s="56"/>
      <c r="U288" s="56" t="s">
        <v>55</v>
      </c>
      <c r="V288" s="56" t="str">
        <f>VLOOKUP(G288,'Sheet 1 (2)'!$H$4:$Q$536,10,FALSE)</f>
        <v/>
      </c>
      <c r="W288" s="56" t="str">
        <f t="shared" si="31"/>
        <v/>
      </c>
      <c r="X288" s="56" t="s">
        <v>986</v>
      </c>
      <c r="Y288" s="56" t="s">
        <v>55</v>
      </c>
      <c r="Z288" s="56" t="str">
        <f>VLOOKUP(G288,'Sheet 1 (2)'!$H$4:$S$536,12,FALSE)</f>
        <v/>
      </c>
      <c r="AA288" s="56" t="str">
        <f t="shared" si="29"/>
        <v/>
      </c>
      <c r="AB288" s="56" t="s">
        <v>55</v>
      </c>
      <c r="AC288" s="56" t="str">
        <f>VLOOKUP(G288,'Sheet 1 (2)'!$H$4:$AF$536,25,FALSE)</f>
        <v/>
      </c>
      <c r="AD288" s="56" t="s">
        <v>1269</v>
      </c>
      <c r="AE288" s="56" t="str">
        <f t="shared" si="25"/>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4"/>
        <v>Nos enviarán los códigos CIE10 y una base consolidada de estos.</v>
      </c>
      <c r="AL288" s="60">
        <v>1</v>
      </c>
      <c r="AM288" s="60">
        <f t="shared" si="32"/>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6"/>
        <v/>
      </c>
      <c r="O289" s="56"/>
      <c r="P289" s="56" t="s">
        <v>264</v>
      </c>
      <c r="Q289" s="56" t="s">
        <v>55</v>
      </c>
      <c r="R289" s="56" t="str">
        <f>VLOOKUP(G289,'Sheet 1 (2)'!$H$4:$O$536,8,FALSE)</f>
        <v/>
      </c>
      <c r="S289" s="56" t="str">
        <f t="shared" si="28"/>
        <v/>
      </c>
      <c r="T289" s="56" t="s">
        <v>1303</v>
      </c>
      <c r="U289" s="56" t="s">
        <v>55</v>
      </c>
      <c r="V289" s="56" t="str">
        <f>VLOOKUP(G289,'Sheet 1 (2)'!$H$4:$Q$536,10,FALSE)</f>
        <v/>
      </c>
      <c r="W289" s="56" t="str">
        <f t="shared" si="31"/>
        <v/>
      </c>
      <c r="X289" s="56" t="s">
        <v>986</v>
      </c>
      <c r="Y289" s="56" t="s">
        <v>55</v>
      </c>
      <c r="Z289" s="56" t="str">
        <f>VLOOKUP(G289,'Sheet 1 (2)'!$H$4:$S$536,12,FALSE)</f>
        <v/>
      </c>
      <c r="AA289" s="56" t="str">
        <f t="shared" si="29"/>
        <v/>
      </c>
      <c r="AB289" s="56" t="s">
        <v>55</v>
      </c>
      <c r="AC289" s="56" t="str">
        <f>VLOOKUP(G289,'Sheet 1 (2)'!$H$4:$AF$536,25,FALSE)</f>
        <v/>
      </c>
      <c r="AD289" s="56" t="s">
        <v>1269</v>
      </c>
      <c r="AE289" s="56" t="str">
        <f t="shared" si="25"/>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4"/>
        <v>Nos enviarán los códigos CIE10 y una base consolidada de estos.</v>
      </c>
      <c r="AL289" s="60">
        <v>1</v>
      </c>
      <c r="AM289" s="60">
        <f t="shared" si="32"/>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6"/>
        <v/>
      </c>
      <c r="O290" s="56"/>
      <c r="P290" s="56" t="s">
        <v>264</v>
      </c>
      <c r="Q290" s="56" t="s">
        <v>55</v>
      </c>
      <c r="R290" s="56" t="str">
        <f>VLOOKUP(G290,'Sheet 1 (2)'!$H$4:$O$536,8,FALSE)</f>
        <v/>
      </c>
      <c r="S290" s="56" t="str">
        <f t="shared" si="28"/>
        <v/>
      </c>
      <c r="T290" s="56" t="s">
        <v>1303</v>
      </c>
      <c r="U290" s="56" t="s">
        <v>55</v>
      </c>
      <c r="V290" s="56" t="str">
        <f>VLOOKUP(G290,'Sheet 1 (2)'!$H$4:$Q$536,10,FALSE)</f>
        <v/>
      </c>
      <c r="W290" s="56" t="str">
        <f t="shared" si="31"/>
        <v/>
      </c>
      <c r="X290" s="56" t="s">
        <v>986</v>
      </c>
      <c r="Y290" s="56" t="s">
        <v>55</v>
      </c>
      <c r="Z290" s="56" t="str">
        <f>VLOOKUP(G290,'Sheet 1 (2)'!$H$4:$S$536,12,FALSE)</f>
        <v/>
      </c>
      <c r="AA290" s="56" t="str">
        <f t="shared" si="29"/>
        <v/>
      </c>
      <c r="AB290" s="56" t="s">
        <v>55</v>
      </c>
      <c r="AC290" s="56" t="str">
        <f>VLOOKUP(G290,'Sheet 1 (2)'!$H$4:$AF$536,25,FALSE)</f>
        <v/>
      </c>
      <c r="AD290" s="56" t="s">
        <v>1269</v>
      </c>
      <c r="AE290" s="56" t="str">
        <f t="shared" si="25"/>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4"/>
        <v>Nos enviarán los códigos CIE10 y una base consolidada de estos.</v>
      </c>
      <c r="AL290" s="60">
        <v>1</v>
      </c>
      <c r="AM290" s="60">
        <f t="shared" si="32"/>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6"/>
        <v/>
      </c>
      <c r="O291" s="56"/>
      <c r="P291" s="56" t="s">
        <v>264</v>
      </c>
      <c r="Q291" s="56" t="s">
        <v>55</v>
      </c>
      <c r="R291" s="56" t="str">
        <f>VLOOKUP(G291,'Sheet 1 (2)'!$H$4:$O$536,8,FALSE)</f>
        <v/>
      </c>
      <c r="S291" s="56" t="str">
        <f t="shared" si="28"/>
        <v/>
      </c>
      <c r="T291" s="56" t="s">
        <v>1330</v>
      </c>
      <c r="U291" s="56" t="s">
        <v>55</v>
      </c>
      <c r="V291" s="56" t="str">
        <f>VLOOKUP(G291,'Sheet 1 (2)'!$H$4:$Q$536,10,FALSE)</f>
        <v/>
      </c>
      <c r="W291" s="56" t="str">
        <f t="shared" si="31"/>
        <v/>
      </c>
      <c r="X291" s="56" t="s">
        <v>986</v>
      </c>
      <c r="Y291" s="56" t="s">
        <v>55</v>
      </c>
      <c r="Z291" s="56" t="str">
        <f>VLOOKUP(G291,'Sheet 1 (2)'!$H$4:$S$536,12,FALSE)</f>
        <v/>
      </c>
      <c r="AA291" s="56" t="str">
        <f t="shared" si="29"/>
        <v/>
      </c>
      <c r="AB291" s="56" t="s">
        <v>55</v>
      </c>
      <c r="AC291" s="56" t="str">
        <f>VLOOKUP(G291,'Sheet 1 (2)'!$H$4:$AF$536,25,FALSE)</f>
        <v/>
      </c>
      <c r="AD291" s="56" t="s">
        <v>270</v>
      </c>
      <c r="AE291" s="56" t="str">
        <f t="shared" si="25"/>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4"/>
        <v>Nos enviarán los códigos CIE10 y una base consolidada de estos.</v>
      </c>
      <c r="AL291" s="60">
        <v>1</v>
      </c>
      <c r="AM291" s="60">
        <f t="shared" si="32"/>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6"/>
        <v/>
      </c>
      <c r="O292" s="56"/>
      <c r="P292" s="56" t="s">
        <v>264</v>
      </c>
      <c r="Q292" s="56" t="s">
        <v>55</v>
      </c>
      <c r="R292" s="56" t="str">
        <f>VLOOKUP(G292,'Sheet 1 (2)'!$H$4:$O$536,8,FALSE)</f>
        <v/>
      </c>
      <c r="S292" s="56" t="str">
        <f t="shared" si="28"/>
        <v/>
      </c>
      <c r="T292" s="56" t="s">
        <v>1330</v>
      </c>
      <c r="U292" s="56" t="s">
        <v>55</v>
      </c>
      <c r="V292" s="56" t="str">
        <f>VLOOKUP(G292,'Sheet 1 (2)'!$H$4:$Q$536,10,FALSE)</f>
        <v/>
      </c>
      <c r="W292" s="56" t="str">
        <f t="shared" si="31"/>
        <v/>
      </c>
      <c r="X292" s="56" t="s">
        <v>986</v>
      </c>
      <c r="Y292" s="56" t="s">
        <v>55</v>
      </c>
      <c r="Z292" s="56" t="str">
        <f>VLOOKUP(G292,'Sheet 1 (2)'!$H$4:$S$536,12,FALSE)</f>
        <v/>
      </c>
      <c r="AA292" s="56" t="str">
        <f t="shared" si="29"/>
        <v/>
      </c>
      <c r="AB292" s="56" t="s">
        <v>55</v>
      </c>
      <c r="AC292" s="56" t="str">
        <f>VLOOKUP(G292,'Sheet 1 (2)'!$H$4:$AF$536,25,FALSE)</f>
        <v/>
      </c>
      <c r="AD292" s="56" t="s">
        <v>176</v>
      </c>
      <c r="AE292" s="56" t="str">
        <f t="shared" si="25"/>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4"/>
        <v>Nos enviarán los códigos CIE10 y una base consolidada de estos.</v>
      </c>
      <c r="AL292" s="60">
        <v>1</v>
      </c>
      <c r="AM292" s="60">
        <f t="shared" si="32"/>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6"/>
        <v/>
      </c>
      <c r="O293" s="56"/>
      <c r="P293" s="56" t="s">
        <v>264</v>
      </c>
      <c r="Q293" s="56" t="s">
        <v>55</v>
      </c>
      <c r="R293" s="56" t="str">
        <f>VLOOKUP(G293,'Sheet 1 (2)'!$H$4:$O$536,8,FALSE)</f>
        <v/>
      </c>
      <c r="S293" s="56" t="str">
        <f t="shared" si="28"/>
        <v/>
      </c>
      <c r="T293" s="56" t="s">
        <v>1330</v>
      </c>
      <c r="U293" s="56" t="s">
        <v>55</v>
      </c>
      <c r="V293" s="56" t="str">
        <f>VLOOKUP(G293,'Sheet 1 (2)'!$H$4:$Q$536,10,FALSE)</f>
        <v/>
      </c>
      <c r="W293" s="56" t="str">
        <f t="shared" si="31"/>
        <v/>
      </c>
      <c r="X293" s="56" t="s">
        <v>972</v>
      </c>
      <c r="Y293" s="56" t="s">
        <v>55</v>
      </c>
      <c r="Z293" s="56" t="str">
        <f>VLOOKUP(G293,'Sheet 1 (2)'!$H$4:$S$536,12,FALSE)</f>
        <v/>
      </c>
      <c r="AA293" s="56" t="str">
        <f t="shared" si="29"/>
        <v/>
      </c>
      <c r="AB293" s="56" t="s">
        <v>55</v>
      </c>
      <c r="AC293" s="56" t="str">
        <f>VLOOKUP(G293,'Sheet 1 (2)'!$H$4:$AF$536,25,FALSE)</f>
        <v/>
      </c>
      <c r="AD293" s="56" t="s">
        <v>411</v>
      </c>
      <c r="AE293" s="56" t="str">
        <f t="shared" si="25"/>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4"/>
        <v>Nos enviarán los códigos CIE10 y una base consolidada de estos.</v>
      </c>
      <c r="AL293" s="60">
        <v>1</v>
      </c>
      <c r="AM293" s="60">
        <f t="shared" si="32"/>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6"/>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8"/>
        <v/>
      </c>
      <c r="T294" s="56"/>
      <c r="U294" s="56" t="s">
        <v>55</v>
      </c>
      <c r="V294" s="56" t="str">
        <f>VLOOKUP(G294,'Sheet 1 (2)'!$H$4:$Q$536,10,FALSE)</f>
        <v/>
      </c>
      <c r="W294" s="56" t="str">
        <f t="shared" si="31"/>
        <v/>
      </c>
      <c r="X294" s="56"/>
      <c r="Y294" s="56" t="s">
        <v>55</v>
      </c>
      <c r="Z294" s="56" t="str">
        <f>VLOOKUP(G294,'Sheet 1 (2)'!$H$4:$S$536,12,FALSE)</f>
        <v/>
      </c>
      <c r="AA294" s="56" t="str">
        <f t="shared" si="29"/>
        <v/>
      </c>
      <c r="AB294" s="56" t="s">
        <v>55</v>
      </c>
      <c r="AC294" s="56" t="str">
        <f>VLOOKUP(G294,'Sheet 1 (2)'!$H$4:$AF$536,25,FALSE)</f>
        <v/>
      </c>
      <c r="AD294" s="56" t="s">
        <v>411</v>
      </c>
      <c r="AE294" s="56" t="str">
        <f t="shared" si="25"/>
        <v/>
      </c>
      <c r="AF294" s="56" t="s">
        <v>55</v>
      </c>
      <c r="AG294" s="56" t="str">
        <f>VLOOKUP(G294,'Sheet 1 (2)'!$H$4:$AG$536,26,FALSE)</f>
        <v>NO</v>
      </c>
      <c r="AH294" s="59" t="s">
        <v>52</v>
      </c>
      <c r="AI294" s="56" t="s">
        <v>55</v>
      </c>
      <c r="AJ294" s="56" t="str">
        <f>VLOOKUP(G294,'Sheet 1 (2)'!$H$4:$AH$536,27,FALSE)</f>
        <v>Código CIE10</v>
      </c>
      <c r="AK294" s="56" t="str">
        <f t="shared" si="34"/>
        <v>Código CIE10</v>
      </c>
      <c r="AL294" s="60">
        <v>1</v>
      </c>
      <c r="AM294" s="60">
        <f t="shared" si="32"/>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6"/>
        <v/>
      </c>
      <c r="O295" s="56"/>
      <c r="P295" s="56"/>
      <c r="Q295" s="56" t="s">
        <v>55</v>
      </c>
      <c r="R295" s="56" t="str">
        <f>VLOOKUP(G295,'Sheet 1 (2)'!$H$4:$O$536,8,FALSE)</f>
        <v/>
      </c>
      <c r="S295" s="56" t="str">
        <f t="shared" si="28"/>
        <v/>
      </c>
      <c r="T295" s="56"/>
      <c r="U295" s="56" t="s">
        <v>55</v>
      </c>
      <c r="V295" s="56" t="str">
        <f>VLOOKUP(G295,'Sheet 1 (2)'!$H$4:$Q$536,10,FALSE)</f>
        <v/>
      </c>
      <c r="W295" s="56" t="str">
        <f t="shared" si="31"/>
        <v/>
      </c>
      <c r="X295" s="56"/>
      <c r="Y295" s="56" t="s">
        <v>55</v>
      </c>
      <c r="Z295" s="56" t="str">
        <f>VLOOKUP(G295,'Sheet 1 (2)'!$H$4:$S$536,12,FALSE)</f>
        <v/>
      </c>
      <c r="AA295" s="56" t="str">
        <f t="shared" si="29"/>
        <v/>
      </c>
      <c r="AB295" s="56" t="s">
        <v>55</v>
      </c>
      <c r="AC295" s="56" t="str">
        <f>VLOOKUP(G295,'Sheet 1 (2)'!$H$4:$AF$536,25,FALSE)</f>
        <v/>
      </c>
      <c r="AD295" s="56" t="s">
        <v>1362</v>
      </c>
      <c r="AE295" s="56" t="str">
        <f t="shared" si="25"/>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4"/>
        <v>Se está eliminando el producto 3043974 PERSONA CON COMORBILIDAD RECIBE TRATAMIENTO PARA TUBERCULOSIS ya que se repite con productos del PP018</v>
      </c>
      <c r="AL295" s="60">
        <v>1</v>
      </c>
      <c r="AM295" s="60">
        <f t="shared" si="32"/>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6"/>
        <v/>
      </c>
      <c r="O296" s="56"/>
      <c r="P296" s="56"/>
      <c r="Q296" s="56" t="s">
        <v>55</v>
      </c>
      <c r="R296" s="56" t="str">
        <f>VLOOKUP(G296,'Sheet 1 (2)'!$H$4:$O$536,8,FALSE)</f>
        <v/>
      </c>
      <c r="S296" s="56" t="str">
        <f t="shared" si="28"/>
        <v/>
      </c>
      <c r="T296" s="56"/>
      <c r="U296" s="56" t="s">
        <v>55</v>
      </c>
      <c r="V296" s="56" t="str">
        <f>VLOOKUP(G296,'Sheet 1 (2)'!$H$4:$Q$536,10,FALSE)</f>
        <v/>
      </c>
      <c r="W296" s="56" t="str">
        <f t="shared" si="31"/>
        <v/>
      </c>
      <c r="X296" s="56"/>
      <c r="Y296" s="56" t="s">
        <v>55</v>
      </c>
      <c r="Z296" s="56" t="str">
        <f>VLOOKUP(G296,'Sheet 1 (2)'!$H$4:$S$536,12,FALSE)</f>
        <v/>
      </c>
      <c r="AA296" s="56" t="str">
        <f t="shared" si="29"/>
        <v/>
      </c>
      <c r="AB296" s="56" t="s">
        <v>55</v>
      </c>
      <c r="AC296" s="56" t="str">
        <f>VLOOKUP(G296,'Sheet 1 (2)'!$H$4:$AF$536,25,FALSE)</f>
        <v/>
      </c>
      <c r="AD296" s="56" t="s">
        <v>1362</v>
      </c>
      <c r="AE296" s="56" t="str">
        <f t="shared" si="25"/>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4"/>
        <v>Se está eliminando el producto 3043974 PERSONA CON COMORBILIDAD RECIBE TRATAMIENTO PARA TUBERCULOSIS ya que se repite con productos del PP018</v>
      </c>
      <c r="AL296" s="60">
        <v>1</v>
      </c>
      <c r="AM296" s="60">
        <f t="shared" si="32"/>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6"/>
        <v/>
      </c>
      <c r="O297" s="56"/>
      <c r="P297" s="56"/>
      <c r="Q297" s="56" t="s">
        <v>55</v>
      </c>
      <c r="R297" s="56" t="str">
        <f>VLOOKUP(G297,'Sheet 1 (2)'!$H$4:$O$536,8,FALSE)</f>
        <v/>
      </c>
      <c r="S297" s="56" t="str">
        <f t="shared" si="28"/>
        <v/>
      </c>
      <c r="T297" s="56"/>
      <c r="U297" s="56" t="s">
        <v>55</v>
      </c>
      <c r="V297" s="56" t="str">
        <f>VLOOKUP(G297,'Sheet 1 (2)'!$H$4:$Q$536,10,FALSE)</f>
        <v/>
      </c>
      <c r="W297" s="56" t="str">
        <f t="shared" si="31"/>
        <v/>
      </c>
      <c r="X297" s="56"/>
      <c r="Y297" s="56" t="s">
        <v>55</v>
      </c>
      <c r="Z297" s="56" t="str">
        <f>VLOOKUP(G297,'Sheet 1 (2)'!$H$4:$S$536,12,FALSE)</f>
        <v/>
      </c>
      <c r="AA297" s="56" t="str">
        <f t="shared" si="29"/>
        <v/>
      </c>
      <c r="AB297" s="56" t="s">
        <v>55</v>
      </c>
      <c r="AC297" s="56" t="str">
        <f>VLOOKUP(G297,'Sheet 1 (2)'!$H$4:$AF$536,25,FALSE)</f>
        <v/>
      </c>
      <c r="AD297" s="56" t="s">
        <v>1362</v>
      </c>
      <c r="AE297" s="56" t="str">
        <f t="shared" si="25"/>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4"/>
        <v>Se está eliminando el producto 3043974 PERSONA CON COMORBILIDAD RECIBE TRATAMIENTO PARA TUBERCULOSIS ya que se repite con productos del PP018</v>
      </c>
      <c r="AL297" s="60">
        <v>1</v>
      </c>
      <c r="AM297" s="60">
        <f t="shared" si="32"/>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6"/>
        <v/>
      </c>
      <c r="O298" s="56"/>
      <c r="P298" s="56" t="s">
        <v>1555</v>
      </c>
      <c r="Q298" s="56" t="s">
        <v>55</v>
      </c>
      <c r="R298" s="56" t="str">
        <f>VLOOKUP(G298,'Sheet 1 (2)'!$H$4:$O$536,8,FALSE)</f>
        <v/>
      </c>
      <c r="S298" s="56" t="str">
        <f t="shared" si="28"/>
        <v/>
      </c>
      <c r="T298" s="56"/>
      <c r="U298" s="56" t="s">
        <v>55</v>
      </c>
      <c r="V298" s="56" t="str">
        <f>VLOOKUP(G298,'Sheet 1 (2)'!$H$4:$Q$536,10,FALSE)</f>
        <v/>
      </c>
      <c r="W298" s="56" t="str">
        <f t="shared" si="31"/>
        <v/>
      </c>
      <c r="X298" s="56" t="s">
        <v>1556</v>
      </c>
      <c r="Y298" s="56" t="s">
        <v>55</v>
      </c>
      <c r="Z298" s="56" t="str">
        <f>VLOOKUP(G298,'Sheet 1 (2)'!$H$4:$S$536,12,FALSE)</f>
        <v/>
      </c>
      <c r="AA298" s="56" t="str">
        <f t="shared" si="29"/>
        <v/>
      </c>
      <c r="AB298" s="56" t="s">
        <v>55</v>
      </c>
      <c r="AC298" s="56" t="str">
        <f>VLOOKUP(G298,'Sheet 1 (2)'!$H$4:$AF$536,25,FALSE)</f>
        <v/>
      </c>
      <c r="AD298" s="56" t="s">
        <v>87</v>
      </c>
      <c r="AE298" s="56" t="str">
        <f t="shared" si="25"/>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4"/>
        <v>Consulta. Definir qué fuente de información se utilizará. Código de las Metaxenicas. 
Base de zonas priorizadas (mapa de sectorización) de los distritos en riesgo de enfermedades metaxénicas según daño priorizado</v>
      </c>
      <c r="AL298" s="60">
        <v>1</v>
      </c>
      <c r="AM298" s="60">
        <f t="shared" si="32"/>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6"/>
        <v/>
      </c>
      <c r="O299" s="56"/>
      <c r="P299" s="56" t="s">
        <v>1555</v>
      </c>
      <c r="Q299" s="56" t="s">
        <v>55</v>
      </c>
      <c r="R299" s="56" t="str">
        <f>VLOOKUP(G299,'Sheet 1 (2)'!$H$4:$O$536,8,FALSE)</f>
        <v/>
      </c>
      <c r="S299" s="56" t="str">
        <f t="shared" si="28"/>
        <v/>
      </c>
      <c r="T299" s="56" t="s">
        <v>1560</v>
      </c>
      <c r="U299" s="56" t="s">
        <v>55</v>
      </c>
      <c r="V299" s="56" t="str">
        <f>VLOOKUP(G299,'Sheet 1 (2)'!$H$4:$Q$536,10,FALSE)</f>
        <v/>
      </c>
      <c r="W299" s="56" t="str">
        <f t="shared" si="31"/>
        <v/>
      </c>
      <c r="X299" s="56" t="s">
        <v>1561</v>
      </c>
      <c r="Y299" s="56" t="s">
        <v>55</v>
      </c>
      <c r="Z299" s="56" t="str">
        <f>VLOOKUP(G299,'Sheet 1 (2)'!$H$4:$S$536,12,FALSE)</f>
        <v/>
      </c>
      <c r="AA299" s="56" t="str">
        <f t="shared" ref="AA299:AA362" si="35">IF(Y299&lt;&gt;"",Y299,Z299)</f>
        <v/>
      </c>
      <c r="AB299" s="56" t="s">
        <v>55</v>
      </c>
      <c r="AC299" s="56" t="str">
        <f>VLOOKUP(G299,'Sheet 1 (2)'!$H$4:$AF$536,25,FALSE)</f>
        <v/>
      </c>
      <c r="AD299" s="56" t="s">
        <v>87</v>
      </c>
      <c r="AE299" s="56" t="str">
        <f t="shared" si="25"/>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4"/>
        <v>Consulta. Definir qué fuente de información se utilizará. Código de las  Zoonosis. 
Base de zonas priorizadas (mapa de sectorización) de los distritos en riesgo de enfermedades zoonoticas según daño priorizado</v>
      </c>
      <c r="AL299" s="60">
        <v>1</v>
      </c>
      <c r="AM299" s="60">
        <f t="shared" si="32"/>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6"/>
        <v/>
      </c>
      <c r="O300" s="56"/>
      <c r="P300" s="56" t="s">
        <v>1573</v>
      </c>
      <c r="Q300" s="56" t="s">
        <v>55</v>
      </c>
      <c r="R300" s="56" t="str">
        <f>VLOOKUP(G300,'Sheet 1 (2)'!$H$4:$O$536,8,FALSE)</f>
        <v/>
      </c>
      <c r="S300" s="56" t="str">
        <f t="shared" si="28"/>
        <v/>
      </c>
      <c r="T300" s="56"/>
      <c r="U300" s="56" t="s">
        <v>55</v>
      </c>
      <c r="V300" s="56" t="str">
        <f>VLOOKUP(G300,'Sheet 1 (2)'!$H$4:$Q$536,10,FALSE)</f>
        <v/>
      </c>
      <c r="W300" s="56" t="str">
        <f t="shared" si="31"/>
        <v/>
      </c>
      <c r="X300" s="56" t="s">
        <v>1574</v>
      </c>
      <c r="Y300" s="56" t="s">
        <v>55</v>
      </c>
      <c r="Z300" s="56" t="str">
        <f>VLOOKUP(G300,'Sheet 1 (2)'!$H$4:$S$536,12,FALSE)</f>
        <v/>
      </c>
      <c r="AA300" s="56" t="str">
        <f t="shared" si="35"/>
        <v/>
      </c>
      <c r="AB300" s="56" t="s">
        <v>55</v>
      </c>
      <c r="AC300" s="56" t="str">
        <f>VLOOKUP(G300,'Sheet 1 (2)'!$H$4:$AF$536,25,FALSE)</f>
        <v/>
      </c>
      <c r="AD300" s="56" t="s">
        <v>87</v>
      </c>
      <c r="AE300" s="56" t="str">
        <f t="shared" si="25"/>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4"/>
        <v>Consulta. Definir qué información será considerada. Detallar con claridad los criterios de programación(Suma de personas atendidas?)</v>
      </c>
      <c r="AL300" s="60">
        <v>1</v>
      </c>
      <c r="AM300" s="60">
        <f t="shared" si="32"/>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6"/>
        <v/>
      </c>
      <c r="O301" s="56"/>
      <c r="P301" s="56" t="s">
        <v>1582</v>
      </c>
      <c r="Q301" s="56" t="s">
        <v>55</v>
      </c>
      <c r="R301" s="56" t="str">
        <f>VLOOKUP(G301,'Sheet 1 (2)'!$H$4:$O$536,8,FALSE)</f>
        <v/>
      </c>
      <c r="S301" s="56" t="str">
        <f t="shared" si="28"/>
        <v/>
      </c>
      <c r="T301" s="56"/>
      <c r="U301" s="56" t="s">
        <v>55</v>
      </c>
      <c r="V301" s="56" t="str">
        <f>VLOOKUP(G301,'Sheet 1 (2)'!$H$4:$Q$536,10,FALSE)</f>
        <v/>
      </c>
      <c r="W301" s="56" t="str">
        <f t="shared" si="31"/>
        <v/>
      </c>
      <c r="X301" s="56" t="s">
        <v>1583</v>
      </c>
      <c r="Y301" s="56" t="s">
        <v>55</v>
      </c>
      <c r="Z301" s="56" t="str">
        <f>VLOOKUP(G301,'Sheet 1 (2)'!$H$4:$S$536,12,FALSE)</f>
        <v/>
      </c>
      <c r="AA301" s="56" t="str">
        <f t="shared" si="35"/>
        <v/>
      </c>
      <c r="AB301" s="56" t="s">
        <v>55</v>
      </c>
      <c r="AC301" s="56" t="str">
        <f>VLOOKUP(G301,'Sheet 1 (2)'!$H$4:$AF$536,25,FALSE)</f>
        <v/>
      </c>
      <c r="AD301" s="56" t="s">
        <v>79</v>
      </c>
      <c r="AE301" s="56" t="str">
        <f t="shared" si="25"/>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4"/>
        <v>Consulta. Definir qué información será considerada. Además, se tiene algún padrón de municipios linkeado a los establecimientos de salud?Detallar con claridad los criterios de programación(Suma de personas atendidas?)</v>
      </c>
      <c r="AL301" s="60">
        <v>1</v>
      </c>
      <c r="AM301" s="60">
        <f t="shared" si="32"/>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6"/>
        <v/>
      </c>
      <c r="O302" s="56"/>
      <c r="P302" s="56" t="s">
        <v>1591</v>
      </c>
      <c r="Q302" s="56" t="s">
        <v>55</v>
      </c>
      <c r="R302" s="56" t="str">
        <f>VLOOKUP(G302,'Sheet 1 (2)'!$H$4:$O$536,8,FALSE)</f>
        <v/>
      </c>
      <c r="S302" s="56" t="str">
        <f t="shared" si="28"/>
        <v/>
      </c>
      <c r="T302" s="56"/>
      <c r="U302" s="56" t="s">
        <v>55</v>
      </c>
      <c r="V302" s="56" t="str">
        <f>VLOOKUP(G302,'Sheet 1 (2)'!$H$4:$Q$536,10,FALSE)</f>
        <v/>
      </c>
      <c r="W302" s="56" t="str">
        <f t="shared" si="31"/>
        <v/>
      </c>
      <c r="X302" s="56" t="s">
        <v>1592</v>
      </c>
      <c r="Y302" s="56" t="s">
        <v>55</v>
      </c>
      <c r="Z302" s="56" t="str">
        <f>VLOOKUP(G302,'Sheet 1 (2)'!$H$4:$S$536,12,FALSE)</f>
        <v/>
      </c>
      <c r="AA302" s="56" t="str">
        <f t="shared" si="35"/>
        <v/>
      </c>
      <c r="AB302" s="56" t="s">
        <v>55</v>
      </c>
      <c r="AC302" s="56" t="str">
        <f>VLOOKUP(G302,'Sheet 1 (2)'!$H$4:$AF$536,25,FALSE)</f>
        <v/>
      </c>
      <c r="AD302" s="56" t="s">
        <v>87</v>
      </c>
      <c r="AE302" s="56" t="str">
        <f t="shared" si="25"/>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4"/>
        <v>Consulta. Código de las Metaxenicas o Zoonoticas correspondientes. Además existe alguna base que permita establecer a qué II.EE programa cada establecimiento? O, quién programa'</v>
      </c>
      <c r="AL302" s="60">
        <v>1</v>
      </c>
      <c r="AM302" s="60">
        <f t="shared" si="32"/>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6"/>
        <v/>
      </c>
      <c r="O303" s="56"/>
      <c r="P303" s="56"/>
      <c r="Q303" s="56" t="s">
        <v>55</v>
      </c>
      <c r="R303" s="56" t="str">
        <f>VLOOKUP(G303,'Sheet 1 (2)'!$H$4:$O$536,8,FALSE)</f>
        <v/>
      </c>
      <c r="S303" s="56" t="str">
        <f t="shared" si="28"/>
        <v/>
      </c>
      <c r="T303" s="56"/>
      <c r="U303" s="56" t="s">
        <v>55</v>
      </c>
      <c r="V303" s="56" t="str">
        <f>VLOOKUP(G303,'Sheet 1 (2)'!$H$4:$Q$536,10,FALSE)</f>
        <v/>
      </c>
      <c r="W303" s="56" t="str">
        <f t="shared" si="31"/>
        <v/>
      </c>
      <c r="X303" s="56"/>
      <c r="Y303" s="56" t="s">
        <v>55</v>
      </c>
      <c r="Z303" s="56" t="str">
        <f>VLOOKUP(G303,'Sheet 1 (2)'!$H$4:$S$536,12,FALSE)</f>
        <v/>
      </c>
      <c r="AA303" s="56" t="str">
        <f t="shared" si="35"/>
        <v/>
      </c>
      <c r="AB303" s="56" t="s">
        <v>55</v>
      </c>
      <c r="AC303" s="56" t="str">
        <f>VLOOKUP(G303,'Sheet 1 (2)'!$H$4:$AF$536,25,FALSE)</f>
        <v/>
      </c>
      <c r="AD303" s="56" t="s">
        <v>58</v>
      </c>
      <c r="AE303" s="56" t="str">
        <f t="shared" si="25"/>
        <v/>
      </c>
      <c r="AF303" s="56" t="s">
        <v>55</v>
      </c>
      <c r="AG303" s="56" t="str">
        <f>VLOOKUP(G303,'Sheet 1 (2)'!$H$4:$AG$536,26,FALSE)</f>
        <v>NO</v>
      </c>
      <c r="AH303" s="56" t="s">
        <v>52</v>
      </c>
      <c r="AI303" s="56" t="s">
        <v>55</v>
      </c>
      <c r="AJ303" s="56" t="str">
        <f>VLOOKUP(G303,'Sheet 1 (2)'!$H$4:$AH$536,27,FALSE)</f>
        <v>Consulta. Criterio de programación?</v>
      </c>
      <c r="AK303" s="56" t="str">
        <f t="shared" si="34"/>
        <v>Consulta. Criterio de programación?</v>
      </c>
      <c r="AL303" s="60">
        <v>1</v>
      </c>
      <c r="AM303" s="60">
        <f t="shared" si="32"/>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6"/>
        <v/>
      </c>
      <c r="O304" s="56"/>
      <c r="P304" s="56"/>
      <c r="Q304" s="56" t="s">
        <v>55</v>
      </c>
      <c r="R304" s="56" t="str">
        <f>VLOOKUP(G304,'Sheet 1 (2)'!$H$4:$O$536,8,FALSE)</f>
        <v/>
      </c>
      <c r="S304" s="56" t="str">
        <f t="shared" si="28"/>
        <v/>
      </c>
      <c r="T304" s="56"/>
      <c r="U304" s="56" t="s">
        <v>55</v>
      </c>
      <c r="V304" s="56" t="str">
        <f>VLOOKUP(G304,'Sheet 1 (2)'!$H$4:$Q$536,10,FALSE)</f>
        <v/>
      </c>
      <c r="W304" s="56" t="str">
        <f t="shared" si="31"/>
        <v/>
      </c>
      <c r="X304" s="56"/>
      <c r="Y304" s="56" t="s">
        <v>55</v>
      </c>
      <c r="Z304" s="56" t="str">
        <f>VLOOKUP(G304,'Sheet 1 (2)'!$H$4:$S$536,12,FALSE)</f>
        <v/>
      </c>
      <c r="AA304" s="56" t="str">
        <f t="shared" si="35"/>
        <v/>
      </c>
      <c r="AB304" s="56" t="s">
        <v>55</v>
      </c>
      <c r="AC304" s="56" t="str">
        <f>VLOOKUP(G304,'Sheet 1 (2)'!$H$4:$AF$536,25,FALSE)</f>
        <v/>
      </c>
      <c r="AD304" s="56" t="s">
        <v>58</v>
      </c>
      <c r="AE304" s="56" t="str">
        <f t="shared" si="25"/>
        <v/>
      </c>
      <c r="AF304" s="56" t="s">
        <v>55</v>
      </c>
      <c r="AG304" s="56" t="str">
        <f>VLOOKUP(G304,'Sheet 1 (2)'!$H$4:$AG$536,26,FALSE)</f>
        <v>NO</v>
      </c>
      <c r="AH304" s="56" t="s">
        <v>52</v>
      </c>
      <c r="AI304" s="56" t="s">
        <v>55</v>
      </c>
      <c r="AJ304" s="56" t="str">
        <f>VLOOKUP(G304,'Sheet 1 (2)'!$H$4:$AH$536,27,FALSE)</f>
        <v>Consulta. Criterio de programación?</v>
      </c>
      <c r="AK304" s="56" t="str">
        <f t="shared" si="34"/>
        <v>Consulta. Criterio de programación?</v>
      </c>
      <c r="AL304" s="60">
        <v>1</v>
      </c>
      <c r="AM304" s="60">
        <f t="shared" si="32"/>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6"/>
        <v/>
      </c>
      <c r="O305" s="56"/>
      <c r="P305" s="56"/>
      <c r="Q305" s="56" t="s">
        <v>55</v>
      </c>
      <c r="R305" s="56" t="str">
        <f>VLOOKUP(G305,'Sheet 1 (2)'!$H$4:$O$536,8,FALSE)</f>
        <v/>
      </c>
      <c r="S305" s="56" t="str">
        <f t="shared" si="28"/>
        <v/>
      </c>
      <c r="T305" s="56"/>
      <c r="U305" s="56" t="s">
        <v>55</v>
      </c>
      <c r="V305" s="56" t="str">
        <f>VLOOKUP(G305,'Sheet 1 (2)'!$H$4:$Q$536,10,FALSE)</f>
        <v/>
      </c>
      <c r="W305" s="56" t="str">
        <f t="shared" si="31"/>
        <v/>
      </c>
      <c r="X305" s="56"/>
      <c r="Y305" s="56" t="s">
        <v>55</v>
      </c>
      <c r="Z305" s="56" t="str">
        <f>VLOOKUP(G305,'Sheet 1 (2)'!$H$4:$S$536,12,FALSE)</f>
        <v/>
      </c>
      <c r="AA305" s="56" t="str">
        <f t="shared" si="35"/>
        <v/>
      </c>
      <c r="AB305" s="56" t="s">
        <v>55</v>
      </c>
      <c r="AC305" s="56" t="str">
        <f>VLOOKUP(G305,'Sheet 1 (2)'!$H$4:$AF$536,25,FALSE)</f>
        <v/>
      </c>
      <c r="AD305" s="56" t="s">
        <v>58</v>
      </c>
      <c r="AE305" s="56" t="str">
        <f t="shared" si="25"/>
        <v/>
      </c>
      <c r="AF305" s="56" t="s">
        <v>55</v>
      </c>
      <c r="AG305" s="56" t="str">
        <f>VLOOKUP(G305,'Sheet 1 (2)'!$H$4:$AG$536,26,FALSE)</f>
        <v>NO</v>
      </c>
      <c r="AH305" s="56" t="s">
        <v>52</v>
      </c>
      <c r="AI305" s="56" t="s">
        <v>55</v>
      </c>
      <c r="AJ305" s="56" t="str">
        <f>VLOOKUP(G305,'Sheet 1 (2)'!$H$4:$AH$536,27,FALSE)</f>
        <v>Consulta. Criterio de programación?</v>
      </c>
      <c r="AK305" s="56" t="str">
        <f t="shared" si="34"/>
        <v>Consulta. Criterio de programación?</v>
      </c>
      <c r="AL305" s="60">
        <v>1</v>
      </c>
      <c r="AM305" s="60">
        <f t="shared" si="32"/>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6"/>
        <v/>
      </c>
      <c r="O306" s="56"/>
      <c r="P306" s="56" t="s">
        <v>1625</v>
      </c>
      <c r="Q306" s="56" t="s">
        <v>55</v>
      </c>
      <c r="R306" s="56" t="str">
        <f>VLOOKUP(G306,'Sheet 1 (2)'!$H$4:$O$536,8,FALSE)</f>
        <v/>
      </c>
      <c r="S306" s="56" t="str">
        <f t="shared" si="28"/>
        <v/>
      </c>
      <c r="T306" s="56"/>
      <c r="U306" s="56" t="s">
        <v>55</v>
      </c>
      <c r="V306" s="56" t="str">
        <f>VLOOKUP(G306,'Sheet 1 (2)'!$H$4:$Q$536,10,FALSE)</f>
        <v/>
      </c>
      <c r="W306" s="56" t="str">
        <f t="shared" si="31"/>
        <v/>
      </c>
      <c r="X306" s="56"/>
      <c r="Y306" s="56" t="s">
        <v>55</v>
      </c>
      <c r="Z306" s="56" t="str">
        <f>VLOOKUP(G306,'Sheet 1 (2)'!$H$4:$S$536,12,FALSE)</f>
        <v/>
      </c>
      <c r="AA306" s="56" t="str">
        <f t="shared" si="35"/>
        <v/>
      </c>
      <c r="AB306" s="56" t="s">
        <v>55</v>
      </c>
      <c r="AC306" s="56" t="str">
        <f>VLOOKUP(G306,'Sheet 1 (2)'!$H$4:$AF$536,25,FALSE)</f>
        <v/>
      </c>
      <c r="AD306" s="56" t="s">
        <v>1632</v>
      </c>
      <c r="AE306" s="56" t="str">
        <f t="shared" si="25"/>
        <v/>
      </c>
      <c r="AF306" s="56" t="s">
        <v>55</v>
      </c>
      <c r="AG306" s="56" t="str">
        <f>VLOOKUP(G306,'Sheet 1 (2)'!$H$4:$AG$536,26,FALSE)</f>
        <v>NO</v>
      </c>
      <c r="AH306" s="56" t="s">
        <v>52</v>
      </c>
      <c r="AI306" s="56" t="s">
        <v>55</v>
      </c>
      <c r="AJ306" s="56" t="str">
        <f>VLOOKUP(G306,'Sheet 1 (2)'!$H$4:$AH$536,27,FALSE)</f>
        <v/>
      </c>
      <c r="AK306" s="56" t="str">
        <f t="shared" si="34"/>
        <v/>
      </c>
      <c r="AL306" s="60">
        <v>1</v>
      </c>
      <c r="AM306" s="60">
        <f t="shared" si="32"/>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6"/>
        <v/>
      </c>
      <c r="O307" s="56"/>
      <c r="P307" s="56" t="s">
        <v>1625</v>
      </c>
      <c r="Q307" s="56" t="s">
        <v>55</v>
      </c>
      <c r="R307" s="56" t="str">
        <f>VLOOKUP(G307,'Sheet 1 (2)'!$H$4:$O$536,8,FALSE)</f>
        <v/>
      </c>
      <c r="S307" s="56" t="str">
        <f t="shared" si="28"/>
        <v/>
      </c>
      <c r="T307" s="56"/>
      <c r="U307" s="56" t="s">
        <v>55</v>
      </c>
      <c r="V307" s="56" t="str">
        <f>VLOOKUP(G307,'Sheet 1 (2)'!$H$4:$Q$536,10,FALSE)</f>
        <v/>
      </c>
      <c r="W307" s="56" t="str">
        <f t="shared" si="31"/>
        <v/>
      </c>
      <c r="X307" s="56"/>
      <c r="Y307" s="56" t="s">
        <v>55</v>
      </c>
      <c r="Z307" s="56" t="str">
        <f>VLOOKUP(G307,'Sheet 1 (2)'!$H$4:$S$536,12,FALSE)</f>
        <v/>
      </c>
      <c r="AA307" s="56" t="str">
        <f t="shared" si="35"/>
        <v/>
      </c>
      <c r="AB307" s="56" t="s">
        <v>55</v>
      </c>
      <c r="AC307" s="56" t="str">
        <f>VLOOKUP(G307,'Sheet 1 (2)'!$H$4:$AF$536,25,FALSE)</f>
        <v/>
      </c>
      <c r="AD307" s="56" t="s">
        <v>1632</v>
      </c>
      <c r="AE307" s="56" t="str">
        <f t="shared" si="25"/>
        <v/>
      </c>
      <c r="AF307" s="56" t="s">
        <v>55</v>
      </c>
      <c r="AG307" s="56" t="str">
        <f>VLOOKUP(G307,'Sheet 1 (2)'!$H$4:$AG$536,26,FALSE)</f>
        <v>NO</v>
      </c>
      <c r="AH307" s="56" t="s">
        <v>52</v>
      </c>
      <c r="AI307" s="56" t="s">
        <v>55</v>
      </c>
      <c r="AJ307" s="56" t="str">
        <f>VLOOKUP(G307,'Sheet 1 (2)'!$H$4:$AH$536,27,FALSE)</f>
        <v/>
      </c>
      <c r="AK307" s="56" t="str">
        <f t="shared" si="34"/>
        <v/>
      </c>
      <c r="AL307" s="60">
        <v>1</v>
      </c>
      <c r="AM307" s="60">
        <f t="shared" si="32"/>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6"/>
        <v/>
      </c>
      <c r="O308" s="56"/>
      <c r="P308" s="56" t="s">
        <v>1625</v>
      </c>
      <c r="Q308" s="56" t="s">
        <v>55</v>
      </c>
      <c r="R308" s="56" t="str">
        <f>VLOOKUP(G308,'Sheet 1 (2)'!$H$4:$O$536,8,FALSE)</f>
        <v/>
      </c>
      <c r="S308" s="56" t="str">
        <f t="shared" si="28"/>
        <v/>
      </c>
      <c r="T308" s="56"/>
      <c r="U308" s="56" t="s">
        <v>55</v>
      </c>
      <c r="V308" s="56" t="str">
        <f>VLOOKUP(G308,'Sheet 1 (2)'!$H$4:$Q$536,10,FALSE)</f>
        <v/>
      </c>
      <c r="W308" s="56" t="str">
        <f t="shared" si="31"/>
        <v/>
      </c>
      <c r="X308" s="56"/>
      <c r="Y308" s="56" t="s">
        <v>55</v>
      </c>
      <c r="Z308" s="56" t="str">
        <f>VLOOKUP(G308,'Sheet 1 (2)'!$H$4:$S$536,12,FALSE)</f>
        <v/>
      </c>
      <c r="AA308" s="56" t="str">
        <f t="shared" si="35"/>
        <v/>
      </c>
      <c r="AB308" s="56" t="s">
        <v>55</v>
      </c>
      <c r="AC308" s="56" t="str">
        <f>VLOOKUP(G308,'Sheet 1 (2)'!$H$4:$AF$536,25,FALSE)</f>
        <v/>
      </c>
      <c r="AD308" s="56" t="s">
        <v>1632</v>
      </c>
      <c r="AE308" s="56" t="str">
        <f t="shared" si="25"/>
        <v/>
      </c>
      <c r="AF308" s="56" t="s">
        <v>55</v>
      </c>
      <c r="AG308" s="56" t="str">
        <f>VLOOKUP(G308,'Sheet 1 (2)'!$H$4:$AG$536,26,FALSE)</f>
        <v>NO</v>
      </c>
      <c r="AH308" s="56" t="s">
        <v>52</v>
      </c>
      <c r="AI308" s="56" t="s">
        <v>55</v>
      </c>
      <c r="AJ308" s="56" t="str">
        <f>VLOOKUP(G308,'Sheet 1 (2)'!$H$4:$AH$536,27,FALSE)</f>
        <v/>
      </c>
      <c r="AK308" s="56" t="str">
        <f t="shared" si="34"/>
        <v/>
      </c>
      <c r="AL308" s="60">
        <v>1</v>
      </c>
      <c r="AM308" s="60">
        <f t="shared" si="32"/>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6"/>
        <v/>
      </c>
      <c r="O309" s="56"/>
      <c r="P309" s="56" t="s">
        <v>1625</v>
      </c>
      <c r="Q309" s="56" t="s">
        <v>55</v>
      </c>
      <c r="R309" s="56" t="str">
        <f>VLOOKUP(G309,'Sheet 1 (2)'!$H$4:$O$536,8,FALSE)</f>
        <v/>
      </c>
      <c r="S309" s="56" t="str">
        <f t="shared" si="28"/>
        <v/>
      </c>
      <c r="T309" s="56"/>
      <c r="U309" s="56" t="s">
        <v>55</v>
      </c>
      <c r="V309" s="56" t="str">
        <f>VLOOKUP(G309,'Sheet 1 (2)'!$H$4:$Q$536,10,FALSE)</f>
        <v/>
      </c>
      <c r="W309" s="56" t="str">
        <f t="shared" si="31"/>
        <v/>
      </c>
      <c r="X309" s="56"/>
      <c r="Y309" s="56" t="s">
        <v>55</v>
      </c>
      <c r="Z309" s="56" t="str">
        <f>VLOOKUP(G309,'Sheet 1 (2)'!$H$4:$S$536,12,FALSE)</f>
        <v/>
      </c>
      <c r="AA309" s="56" t="str">
        <f t="shared" si="35"/>
        <v/>
      </c>
      <c r="AB309" s="56" t="s">
        <v>55</v>
      </c>
      <c r="AC309" s="56" t="str">
        <f>VLOOKUP(G309,'Sheet 1 (2)'!$H$4:$AF$536,25,FALSE)</f>
        <v/>
      </c>
      <c r="AD309" s="56" t="s">
        <v>367</v>
      </c>
      <c r="AE309" s="56" t="str">
        <f t="shared" si="25"/>
        <v/>
      </c>
      <c r="AF309" s="56" t="s">
        <v>55</v>
      </c>
      <c r="AG309" s="56" t="str">
        <f>VLOOKUP(G309,'Sheet 1 (2)'!$H$4:$AG$536,26,FALSE)</f>
        <v>NO</v>
      </c>
      <c r="AH309" s="56" t="s">
        <v>52</v>
      </c>
      <c r="AI309" s="56" t="s">
        <v>55</v>
      </c>
      <c r="AJ309" s="56" t="str">
        <f>VLOOKUP(G309,'Sheet 1 (2)'!$H$4:$AH$536,27,FALSE)</f>
        <v/>
      </c>
      <c r="AK309" s="56" t="str">
        <f t="shared" si="34"/>
        <v/>
      </c>
      <c r="AL309" s="60">
        <v>1</v>
      </c>
      <c r="AM309" s="60">
        <f t="shared" si="32"/>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6"/>
        <v/>
      </c>
      <c r="O310" s="56"/>
      <c r="P310" s="56" t="s">
        <v>1625</v>
      </c>
      <c r="Q310" s="56" t="s">
        <v>55</v>
      </c>
      <c r="R310" s="56" t="str">
        <f>VLOOKUP(G310,'Sheet 1 (2)'!$H$4:$O$536,8,FALSE)</f>
        <v/>
      </c>
      <c r="S310" s="56" t="str">
        <f t="shared" si="28"/>
        <v/>
      </c>
      <c r="T310" s="56"/>
      <c r="U310" s="56" t="s">
        <v>55</v>
      </c>
      <c r="V310" s="56" t="str">
        <f>VLOOKUP(G310,'Sheet 1 (2)'!$H$4:$Q$536,10,FALSE)</f>
        <v/>
      </c>
      <c r="W310" s="56" t="str">
        <f t="shared" si="31"/>
        <v/>
      </c>
      <c r="X310" s="56"/>
      <c r="Y310" s="56" t="s">
        <v>55</v>
      </c>
      <c r="Z310" s="56" t="str">
        <f>VLOOKUP(G310,'Sheet 1 (2)'!$H$4:$S$536,12,FALSE)</f>
        <v/>
      </c>
      <c r="AA310" s="56" t="str">
        <f t="shared" si="35"/>
        <v/>
      </c>
      <c r="AB310" s="56" t="s">
        <v>55</v>
      </c>
      <c r="AC310" s="56" t="str">
        <f>VLOOKUP(G310,'Sheet 1 (2)'!$H$4:$AF$536,25,FALSE)</f>
        <v/>
      </c>
      <c r="AD310" s="56" t="s">
        <v>367</v>
      </c>
      <c r="AE310" s="56" t="str">
        <f t="shared" si="25"/>
        <v/>
      </c>
      <c r="AF310" s="56" t="s">
        <v>55</v>
      </c>
      <c r="AG310" s="56" t="str">
        <f>VLOOKUP(G310,'Sheet 1 (2)'!$H$4:$AG$536,26,FALSE)</f>
        <v>NO</v>
      </c>
      <c r="AH310" s="56" t="s">
        <v>52</v>
      </c>
      <c r="AI310" s="56" t="s">
        <v>55</v>
      </c>
      <c r="AJ310" s="56" t="str">
        <f>VLOOKUP(G310,'Sheet 1 (2)'!$H$4:$AH$536,27,FALSE)</f>
        <v/>
      </c>
      <c r="AK310" s="56" t="str">
        <f t="shared" si="34"/>
        <v/>
      </c>
      <c r="AL310" s="60">
        <v>1</v>
      </c>
      <c r="AM310" s="60">
        <f t="shared" si="32"/>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6"/>
        <v/>
      </c>
      <c r="O311" s="56"/>
      <c r="P311" s="56" t="s">
        <v>1625</v>
      </c>
      <c r="Q311" s="56" t="s">
        <v>55</v>
      </c>
      <c r="R311" s="56" t="str">
        <f>VLOOKUP(G311,'Sheet 1 (2)'!$H$4:$O$536,8,FALSE)</f>
        <v/>
      </c>
      <c r="S311" s="56" t="str">
        <f t="shared" si="28"/>
        <v/>
      </c>
      <c r="T311" s="56"/>
      <c r="U311" s="56" t="s">
        <v>55</v>
      </c>
      <c r="V311" s="56" t="str">
        <f>VLOOKUP(G311,'Sheet 1 (2)'!$H$4:$Q$536,10,FALSE)</f>
        <v/>
      </c>
      <c r="W311" s="56" t="str">
        <f t="shared" si="31"/>
        <v/>
      </c>
      <c r="X311" s="56"/>
      <c r="Y311" s="56" t="s">
        <v>55</v>
      </c>
      <c r="Z311" s="56" t="str">
        <f>VLOOKUP(G311,'Sheet 1 (2)'!$H$4:$S$536,12,FALSE)</f>
        <v/>
      </c>
      <c r="AA311" s="56" t="str">
        <f t="shared" si="35"/>
        <v/>
      </c>
      <c r="AB311" s="56" t="s">
        <v>55</v>
      </c>
      <c r="AC311" s="56" t="str">
        <f>VLOOKUP(G311,'Sheet 1 (2)'!$H$4:$AF$536,25,FALSE)</f>
        <v/>
      </c>
      <c r="AD311" s="56" t="s">
        <v>367</v>
      </c>
      <c r="AE311" s="56" t="str">
        <f t="shared" si="25"/>
        <v/>
      </c>
      <c r="AF311" s="56" t="s">
        <v>55</v>
      </c>
      <c r="AG311" s="56" t="str">
        <f>VLOOKUP(G311,'Sheet 1 (2)'!$H$4:$AG$536,26,FALSE)</f>
        <v>NO</v>
      </c>
      <c r="AH311" s="56" t="s">
        <v>52</v>
      </c>
      <c r="AI311" s="56" t="s">
        <v>55</v>
      </c>
      <c r="AJ311" s="56" t="str">
        <f>VLOOKUP(G311,'Sheet 1 (2)'!$H$4:$AH$536,27,FALSE)</f>
        <v/>
      </c>
      <c r="AK311" s="56" t="str">
        <f t="shared" si="34"/>
        <v/>
      </c>
      <c r="AL311" s="60">
        <v>1</v>
      </c>
      <c r="AM311" s="60">
        <f t="shared" si="32"/>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6"/>
        <v/>
      </c>
      <c r="O312" s="56"/>
      <c r="P312" s="56" t="s">
        <v>1625</v>
      </c>
      <c r="Q312" s="56" t="s">
        <v>55</v>
      </c>
      <c r="R312" s="56" t="str">
        <f>VLOOKUP(G312,'Sheet 1 (2)'!$H$4:$O$536,8,FALSE)</f>
        <v/>
      </c>
      <c r="S312" s="56" t="str">
        <f t="shared" si="28"/>
        <v/>
      </c>
      <c r="T312" s="56"/>
      <c r="U312" s="56" t="s">
        <v>55</v>
      </c>
      <c r="V312" s="56" t="str">
        <f>VLOOKUP(G312,'Sheet 1 (2)'!$H$4:$Q$536,10,FALSE)</f>
        <v/>
      </c>
      <c r="W312" s="56" t="str">
        <f t="shared" si="31"/>
        <v/>
      </c>
      <c r="X312" s="56"/>
      <c r="Y312" s="56" t="s">
        <v>55</v>
      </c>
      <c r="Z312" s="56" t="str">
        <f>VLOOKUP(G312,'Sheet 1 (2)'!$H$4:$S$536,12,FALSE)</f>
        <v/>
      </c>
      <c r="AA312" s="56" t="str">
        <f t="shared" si="35"/>
        <v/>
      </c>
      <c r="AB312" s="56" t="s">
        <v>55</v>
      </c>
      <c r="AC312" s="56" t="str">
        <f>VLOOKUP(G312,'Sheet 1 (2)'!$H$4:$AF$536,25,FALSE)</f>
        <v/>
      </c>
      <c r="AD312" s="56" t="s">
        <v>367</v>
      </c>
      <c r="AE312" s="56" t="str">
        <f t="shared" si="25"/>
        <v/>
      </c>
      <c r="AF312" s="56" t="s">
        <v>55</v>
      </c>
      <c r="AG312" s="56" t="str">
        <f>VLOOKUP(G312,'Sheet 1 (2)'!$H$4:$AG$536,26,FALSE)</f>
        <v>NO</v>
      </c>
      <c r="AH312" s="56" t="s">
        <v>52</v>
      </c>
      <c r="AI312" s="56" t="s">
        <v>55</v>
      </c>
      <c r="AJ312" s="56" t="str">
        <f>VLOOKUP(G312,'Sheet 1 (2)'!$H$4:$AH$536,27,FALSE)</f>
        <v/>
      </c>
      <c r="AK312" s="56" t="str">
        <f t="shared" si="34"/>
        <v/>
      </c>
      <c r="AL312" s="60">
        <v>1</v>
      </c>
      <c r="AM312" s="60">
        <f t="shared" si="32"/>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6"/>
        <v/>
      </c>
      <c r="O313" s="56"/>
      <c r="P313" s="56" t="s">
        <v>1625</v>
      </c>
      <c r="Q313" s="56" t="s">
        <v>55</v>
      </c>
      <c r="R313" s="56" t="str">
        <f>VLOOKUP(G313,'Sheet 1 (2)'!$H$4:$O$536,8,FALSE)</f>
        <v/>
      </c>
      <c r="S313" s="56" t="str">
        <f t="shared" si="28"/>
        <v/>
      </c>
      <c r="T313" s="56"/>
      <c r="U313" s="56" t="s">
        <v>55</v>
      </c>
      <c r="V313" s="56" t="str">
        <f>VLOOKUP(G313,'Sheet 1 (2)'!$H$4:$Q$536,10,FALSE)</f>
        <v/>
      </c>
      <c r="W313" s="56" t="str">
        <f t="shared" si="31"/>
        <v/>
      </c>
      <c r="X313" s="56"/>
      <c r="Y313" s="56" t="s">
        <v>55</v>
      </c>
      <c r="Z313" s="56" t="str">
        <f>VLOOKUP(G313,'Sheet 1 (2)'!$H$4:$S$536,12,FALSE)</f>
        <v/>
      </c>
      <c r="AA313" s="56" t="str">
        <f t="shared" si="35"/>
        <v/>
      </c>
      <c r="AB313" s="56" t="s">
        <v>55</v>
      </c>
      <c r="AC313" s="56" t="str">
        <f>VLOOKUP(G313,'Sheet 1 (2)'!$H$4:$AF$536,25,FALSE)</f>
        <v/>
      </c>
      <c r="AD313" s="56" t="s">
        <v>367</v>
      </c>
      <c r="AE313" s="56" t="str">
        <f t="shared" si="25"/>
        <v/>
      </c>
      <c r="AF313" s="56" t="s">
        <v>55</v>
      </c>
      <c r="AG313" s="56" t="str">
        <f>VLOOKUP(G313,'Sheet 1 (2)'!$H$4:$AG$536,26,FALSE)</f>
        <v>NO</v>
      </c>
      <c r="AH313" s="56" t="s">
        <v>52</v>
      </c>
      <c r="AI313" s="56" t="s">
        <v>55</v>
      </c>
      <c r="AJ313" s="56" t="str">
        <f>VLOOKUP(G313,'Sheet 1 (2)'!$H$4:$AH$536,27,FALSE)</f>
        <v/>
      </c>
      <c r="AK313" s="56" t="str">
        <f t="shared" si="34"/>
        <v/>
      </c>
      <c r="AL313" s="60">
        <v>1</v>
      </c>
      <c r="AM313" s="60">
        <f t="shared" si="32"/>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6"/>
        <v/>
      </c>
      <c r="O314" s="56"/>
      <c r="P314" s="56" t="s">
        <v>1625</v>
      </c>
      <c r="Q314" s="56" t="s">
        <v>55</v>
      </c>
      <c r="R314" s="56" t="str">
        <f>VLOOKUP(G314,'Sheet 1 (2)'!$H$4:$O$536,8,FALSE)</f>
        <v/>
      </c>
      <c r="S314" s="56" t="str">
        <f t="shared" si="28"/>
        <v/>
      </c>
      <c r="T314" s="56"/>
      <c r="U314" s="56" t="s">
        <v>55</v>
      </c>
      <c r="V314" s="56" t="str">
        <f>VLOOKUP(G314,'Sheet 1 (2)'!$H$4:$Q$536,10,FALSE)</f>
        <v/>
      </c>
      <c r="W314" s="56" t="str">
        <f t="shared" si="31"/>
        <v/>
      </c>
      <c r="X314" s="56"/>
      <c r="Y314" s="56" t="s">
        <v>55</v>
      </c>
      <c r="Z314" s="56" t="str">
        <f>VLOOKUP(G314,'Sheet 1 (2)'!$H$4:$S$536,12,FALSE)</f>
        <v/>
      </c>
      <c r="AA314" s="56" t="str">
        <f t="shared" si="35"/>
        <v/>
      </c>
      <c r="AB314" s="56" t="s">
        <v>55</v>
      </c>
      <c r="AC314" s="56" t="str">
        <f>VLOOKUP(G314,'Sheet 1 (2)'!$H$4:$AF$536,25,FALSE)</f>
        <v/>
      </c>
      <c r="AD314" s="56" t="s">
        <v>367</v>
      </c>
      <c r="AE314" s="56" t="str">
        <f t="shared" si="25"/>
        <v/>
      </c>
      <c r="AF314" s="56" t="s">
        <v>55</v>
      </c>
      <c r="AG314" s="56" t="str">
        <f>VLOOKUP(G314,'Sheet 1 (2)'!$H$4:$AG$536,26,FALSE)</f>
        <v>NO</v>
      </c>
      <c r="AH314" s="56" t="s">
        <v>52</v>
      </c>
      <c r="AI314" s="56" t="s">
        <v>55</v>
      </c>
      <c r="AJ314" s="56" t="str">
        <f>VLOOKUP(G314,'Sheet 1 (2)'!$H$4:$AH$536,27,FALSE)</f>
        <v/>
      </c>
      <c r="AK314" s="56" t="str">
        <f t="shared" si="34"/>
        <v/>
      </c>
      <c r="AL314" s="60">
        <v>1</v>
      </c>
      <c r="AM314" s="60">
        <f t="shared" si="32"/>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6"/>
        <v/>
      </c>
      <c r="O315" s="56"/>
      <c r="P315" s="56" t="s">
        <v>1625</v>
      </c>
      <c r="Q315" s="56" t="s">
        <v>55</v>
      </c>
      <c r="R315" s="56" t="str">
        <f>VLOOKUP(G315,'Sheet 1 (2)'!$H$4:$O$536,8,FALSE)</f>
        <v/>
      </c>
      <c r="S315" s="56" t="str">
        <f t="shared" si="28"/>
        <v/>
      </c>
      <c r="T315" s="56"/>
      <c r="U315" s="56" t="s">
        <v>55</v>
      </c>
      <c r="V315" s="56" t="str">
        <f>VLOOKUP(G315,'Sheet 1 (2)'!$H$4:$Q$536,10,FALSE)</f>
        <v/>
      </c>
      <c r="W315" s="56" t="str">
        <f t="shared" si="31"/>
        <v/>
      </c>
      <c r="X315" s="56"/>
      <c r="Y315" s="56" t="s">
        <v>55</v>
      </c>
      <c r="Z315" s="56" t="str">
        <f>VLOOKUP(G315,'Sheet 1 (2)'!$H$4:$S$536,12,FALSE)</f>
        <v/>
      </c>
      <c r="AA315" s="56" t="str">
        <f t="shared" si="35"/>
        <v/>
      </c>
      <c r="AB315" s="56" t="s">
        <v>55</v>
      </c>
      <c r="AC315" s="56" t="str">
        <f>VLOOKUP(G315,'Sheet 1 (2)'!$H$4:$AF$536,25,FALSE)</f>
        <v/>
      </c>
      <c r="AD315" s="56" t="s">
        <v>367</v>
      </c>
      <c r="AE315" s="56" t="str">
        <f t="shared" si="25"/>
        <v/>
      </c>
      <c r="AF315" s="56" t="s">
        <v>55</v>
      </c>
      <c r="AG315" s="56" t="str">
        <f>VLOOKUP(G315,'Sheet 1 (2)'!$H$4:$AG$536,26,FALSE)</f>
        <v>NO</v>
      </c>
      <c r="AH315" s="56" t="s">
        <v>52</v>
      </c>
      <c r="AI315" s="56" t="s">
        <v>55</v>
      </c>
      <c r="AJ315" s="56" t="str">
        <f>VLOOKUP(G315,'Sheet 1 (2)'!$H$4:$AH$536,27,FALSE)</f>
        <v/>
      </c>
      <c r="AK315" s="56" t="str">
        <f t="shared" si="34"/>
        <v/>
      </c>
      <c r="AL315" s="60">
        <v>1</v>
      </c>
      <c r="AM315" s="60">
        <f t="shared" si="32"/>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6"/>
        <v/>
      </c>
      <c r="O316" s="56"/>
      <c r="P316" s="56"/>
      <c r="Q316" s="56" t="s">
        <v>55</v>
      </c>
      <c r="R316" s="56" t="str">
        <f>VLOOKUP(G316,'Sheet 1 (2)'!$H$4:$O$536,8,FALSE)</f>
        <v/>
      </c>
      <c r="S316" s="56" t="str">
        <f t="shared" si="28"/>
        <v/>
      </c>
      <c r="T316" s="56"/>
      <c r="U316" s="56" t="s">
        <v>55</v>
      </c>
      <c r="V316" s="56" t="str">
        <f>VLOOKUP(G316,'Sheet 1 (2)'!$H$4:$Q$536,10,FALSE)</f>
        <v/>
      </c>
      <c r="W316" s="56" t="str">
        <f t="shared" si="31"/>
        <v/>
      </c>
      <c r="X316" s="56"/>
      <c r="Y316" s="56" t="s">
        <v>55</v>
      </c>
      <c r="Z316" s="56" t="str">
        <f>VLOOKUP(G316,'Sheet 1 (2)'!$H$4:$S$536,12,FALSE)</f>
        <v/>
      </c>
      <c r="AA316" s="56" t="str">
        <f t="shared" si="35"/>
        <v/>
      </c>
      <c r="AB316" s="56" t="s">
        <v>55</v>
      </c>
      <c r="AC316" s="56" t="str">
        <f>VLOOKUP(G316,'Sheet 1 (2)'!$H$4:$AF$536,25,FALSE)</f>
        <v/>
      </c>
      <c r="AD316" s="56" t="s">
        <v>367</v>
      </c>
      <c r="AE316" s="56" t="str">
        <f t="shared" si="25"/>
        <v/>
      </c>
      <c r="AF316" s="56" t="s">
        <v>55</v>
      </c>
      <c r="AG316" s="56" t="str">
        <f>VLOOKUP(G316,'Sheet 1 (2)'!$H$4:$AG$536,26,FALSE)</f>
        <v>NO</v>
      </c>
      <c r="AH316" s="56" t="s">
        <v>52</v>
      </c>
      <c r="AI316" s="56" t="s">
        <v>55</v>
      </c>
      <c r="AJ316" s="56" t="str">
        <f>VLOOKUP(G316,'Sheet 1 (2)'!$H$4:$AH$536,27,FALSE)</f>
        <v/>
      </c>
      <c r="AK316" s="56" t="str">
        <f t="shared" si="34"/>
        <v/>
      </c>
      <c r="AL316" s="60">
        <v>1</v>
      </c>
      <c r="AM316" s="60">
        <f t="shared" si="32"/>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6"/>
        <v/>
      </c>
      <c r="O317" s="56"/>
      <c r="P317" s="56"/>
      <c r="Q317" s="56" t="s">
        <v>55</v>
      </c>
      <c r="R317" s="56" t="str">
        <f>VLOOKUP(G317,'Sheet 1 (2)'!$H$4:$O$536,8,FALSE)</f>
        <v/>
      </c>
      <c r="S317" s="56" t="str">
        <f t="shared" si="28"/>
        <v/>
      </c>
      <c r="T317" s="56"/>
      <c r="U317" s="56" t="s">
        <v>55</v>
      </c>
      <c r="V317" s="56" t="str">
        <f>VLOOKUP(G317,'Sheet 1 (2)'!$H$4:$Q$536,10,FALSE)</f>
        <v/>
      </c>
      <c r="W317" s="56" t="str">
        <f t="shared" si="31"/>
        <v/>
      </c>
      <c r="X317" s="56"/>
      <c r="Y317" s="56" t="s">
        <v>55</v>
      </c>
      <c r="Z317" s="56" t="str">
        <f>VLOOKUP(G317,'Sheet 1 (2)'!$H$4:$S$536,12,FALSE)</f>
        <v/>
      </c>
      <c r="AA317" s="56" t="str">
        <f t="shared" si="35"/>
        <v/>
      </c>
      <c r="AB317" s="56" t="s">
        <v>55</v>
      </c>
      <c r="AC317" s="56" t="str">
        <f>VLOOKUP(G317,'Sheet 1 (2)'!$H$4:$AF$536,25,FALSE)</f>
        <v/>
      </c>
      <c r="AD317" s="56" t="s">
        <v>367</v>
      </c>
      <c r="AE317" s="56" t="str">
        <f t="shared" si="25"/>
        <v/>
      </c>
      <c r="AF317" s="56" t="s">
        <v>55</v>
      </c>
      <c r="AG317" s="56" t="str">
        <f>VLOOKUP(G317,'Sheet 1 (2)'!$H$4:$AG$536,26,FALSE)</f>
        <v>NO</v>
      </c>
      <c r="AH317" s="56" t="s">
        <v>52</v>
      </c>
      <c r="AI317" s="56" t="s">
        <v>55</v>
      </c>
      <c r="AJ317" s="56" t="str">
        <f>VLOOKUP(G317,'Sheet 1 (2)'!$H$4:$AH$536,27,FALSE)</f>
        <v/>
      </c>
      <c r="AK317" s="56" t="str">
        <f t="shared" si="34"/>
        <v/>
      </c>
      <c r="AL317" s="60">
        <v>1</v>
      </c>
      <c r="AM317" s="60">
        <f t="shared" si="32"/>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6"/>
        <v/>
      </c>
      <c r="O318" s="56"/>
      <c r="P318" s="56" t="s">
        <v>1625</v>
      </c>
      <c r="Q318" s="56" t="s">
        <v>55</v>
      </c>
      <c r="R318" s="56" t="str">
        <f>VLOOKUP(G318,'Sheet 1 (2)'!$H$4:$O$536,8,FALSE)</f>
        <v/>
      </c>
      <c r="S318" s="56" t="str">
        <f t="shared" si="28"/>
        <v/>
      </c>
      <c r="T318" s="56"/>
      <c r="U318" s="56" t="s">
        <v>55</v>
      </c>
      <c r="V318" s="56" t="str">
        <f>VLOOKUP(G318,'Sheet 1 (2)'!$H$4:$Q$536,10,FALSE)</f>
        <v/>
      </c>
      <c r="W318" s="56" t="str">
        <f t="shared" si="31"/>
        <v/>
      </c>
      <c r="X318" s="56"/>
      <c r="Y318" s="56" t="s">
        <v>55</v>
      </c>
      <c r="Z318" s="56" t="str">
        <f>VLOOKUP(G318,'Sheet 1 (2)'!$H$4:$S$536,12,FALSE)</f>
        <v/>
      </c>
      <c r="AA318" s="56" t="str">
        <f t="shared" si="35"/>
        <v/>
      </c>
      <c r="AB318" s="56" t="s">
        <v>55</v>
      </c>
      <c r="AC318" s="56" t="str">
        <f>VLOOKUP(G318,'Sheet 1 (2)'!$H$4:$AF$536,25,FALSE)</f>
        <v/>
      </c>
      <c r="AD318" s="56" t="s">
        <v>1762</v>
      </c>
      <c r="AE318" s="56" t="str">
        <f t="shared" si="25"/>
        <v/>
      </c>
      <c r="AF318" s="56" t="s">
        <v>55</v>
      </c>
      <c r="AG318" s="56" t="str">
        <f>VLOOKUP(G318,'Sheet 1 (2)'!$H$4:$AG$536,26,FALSE)</f>
        <v>NO</v>
      </c>
      <c r="AH318" s="56" t="s">
        <v>52</v>
      </c>
      <c r="AI318" s="56" t="s">
        <v>55</v>
      </c>
      <c r="AJ318" s="56" t="str">
        <f>VLOOKUP(G318,'Sheet 1 (2)'!$H$4:$AH$536,27,FALSE)</f>
        <v/>
      </c>
      <c r="AK318" s="56" t="str">
        <f t="shared" si="34"/>
        <v/>
      </c>
      <c r="AL318" s="60">
        <v>1</v>
      </c>
      <c r="AM318" s="60">
        <f t="shared" si="32"/>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6"/>
        <v/>
      </c>
      <c r="O319" s="56"/>
      <c r="P319" s="56" t="s">
        <v>1625</v>
      </c>
      <c r="Q319" s="56" t="s">
        <v>55</v>
      </c>
      <c r="R319" s="56" t="str">
        <f>VLOOKUP(G319,'Sheet 1 (2)'!$H$4:$O$536,8,FALSE)</f>
        <v/>
      </c>
      <c r="S319" s="56" t="str">
        <f t="shared" si="28"/>
        <v/>
      </c>
      <c r="T319" s="56"/>
      <c r="U319" s="56" t="s">
        <v>55</v>
      </c>
      <c r="V319" s="56" t="str">
        <f>VLOOKUP(G319,'Sheet 1 (2)'!$H$4:$Q$536,10,FALSE)</f>
        <v/>
      </c>
      <c r="W319" s="56" t="str">
        <f t="shared" si="31"/>
        <v/>
      </c>
      <c r="X319" s="56"/>
      <c r="Y319" s="56" t="s">
        <v>55</v>
      </c>
      <c r="Z319" s="56" t="str">
        <f>VLOOKUP(G319,'Sheet 1 (2)'!$H$4:$S$536,12,FALSE)</f>
        <v/>
      </c>
      <c r="AA319" s="56" t="str">
        <f t="shared" si="35"/>
        <v/>
      </c>
      <c r="AB319" s="56" t="s">
        <v>55</v>
      </c>
      <c r="AC319" s="56" t="str">
        <f>VLOOKUP(G319,'Sheet 1 (2)'!$H$4:$AF$536,25,FALSE)</f>
        <v/>
      </c>
      <c r="AD319" s="56" t="s">
        <v>367</v>
      </c>
      <c r="AE319" s="56" t="str">
        <f t="shared" si="25"/>
        <v/>
      </c>
      <c r="AF319" s="56" t="s">
        <v>55</v>
      </c>
      <c r="AG319" s="56" t="str">
        <f>VLOOKUP(G319,'Sheet 1 (2)'!$H$4:$AG$536,26,FALSE)</f>
        <v>NO</v>
      </c>
      <c r="AH319" s="56" t="s">
        <v>52</v>
      </c>
      <c r="AI319" s="56" t="s">
        <v>55</v>
      </c>
      <c r="AJ319" s="56" t="str">
        <f>VLOOKUP(G319,'Sheet 1 (2)'!$H$4:$AH$536,27,FALSE)</f>
        <v/>
      </c>
      <c r="AK319" s="56" t="str">
        <f t="shared" si="34"/>
        <v/>
      </c>
      <c r="AL319" s="60">
        <v>1</v>
      </c>
      <c r="AM319" s="60">
        <f t="shared" si="32"/>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6"/>
        <v/>
      </c>
      <c r="O320" s="56"/>
      <c r="P320" s="56" t="s">
        <v>264</v>
      </c>
      <c r="Q320" s="56" t="s">
        <v>55</v>
      </c>
      <c r="R320" s="56" t="str">
        <f>VLOOKUP(G320,'Sheet 1 (2)'!$H$4:$O$536,8,FALSE)</f>
        <v/>
      </c>
      <c r="S320" s="56" t="str">
        <f t="shared" si="28"/>
        <v/>
      </c>
      <c r="T320" s="56" t="s">
        <v>1779</v>
      </c>
      <c r="U320" s="56" t="s">
        <v>55</v>
      </c>
      <c r="V320" s="56" t="str">
        <f>VLOOKUP(G320,'Sheet 1 (2)'!$H$4:$Q$536,10,FALSE)</f>
        <v/>
      </c>
      <c r="W320" s="56" t="str">
        <f t="shared" si="31"/>
        <v/>
      </c>
      <c r="X320" s="56" t="s">
        <v>1773</v>
      </c>
      <c r="Y320" s="56" t="s">
        <v>55</v>
      </c>
      <c r="Z320" s="56" t="str">
        <f>VLOOKUP(G320,'Sheet 1 (2)'!$H$4:$S$536,12,FALSE)</f>
        <v/>
      </c>
      <c r="AA320" s="56" t="str">
        <f t="shared" si="35"/>
        <v/>
      </c>
      <c r="AB320" s="56" t="s">
        <v>55</v>
      </c>
      <c r="AC320" s="56" t="str">
        <f>VLOOKUP(G320,'Sheet 1 (2)'!$H$4:$AF$536,25,FALSE)</f>
        <v/>
      </c>
      <c r="AD320" s="56" t="s">
        <v>87</v>
      </c>
      <c r="AE320" s="56" t="str">
        <f t="shared" si="25"/>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4"/>
        <v>Nos enviarán el código HIS y el porcentaje de crecimiento para el próximo año.</v>
      </c>
      <c r="AL320" s="60">
        <v>1</v>
      </c>
      <c r="AM320" s="60">
        <f t="shared" si="32"/>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6"/>
        <v/>
      </c>
      <c r="O321" s="56"/>
      <c r="P321" s="56" t="s">
        <v>264</v>
      </c>
      <c r="Q321" s="56" t="s">
        <v>55</v>
      </c>
      <c r="R321" s="56" t="str">
        <f>VLOOKUP(G321,'Sheet 1 (2)'!$H$4:$O$536,8,FALSE)</f>
        <v/>
      </c>
      <c r="S321" s="56" t="str">
        <f t="shared" si="28"/>
        <v/>
      </c>
      <c r="T321" s="56" t="s">
        <v>1793</v>
      </c>
      <c r="U321" s="56" t="s">
        <v>55</v>
      </c>
      <c r="V321" s="56" t="str">
        <f>VLOOKUP(G321,'Sheet 1 (2)'!$H$4:$Q$536,10,FALSE)</f>
        <v/>
      </c>
      <c r="W321" s="56" t="str">
        <f t="shared" si="31"/>
        <v/>
      </c>
      <c r="X321" s="56" t="s">
        <v>1794</v>
      </c>
      <c r="Y321" s="56" t="s">
        <v>55</v>
      </c>
      <c r="Z321" s="56" t="str">
        <f>VLOOKUP(G321,'Sheet 1 (2)'!$H$4:$S$536,12,FALSE)</f>
        <v/>
      </c>
      <c r="AA321" s="56" t="str">
        <f t="shared" si="35"/>
        <v/>
      </c>
      <c r="AB321" s="56" t="s">
        <v>55</v>
      </c>
      <c r="AC321" s="56" t="str">
        <f>VLOOKUP(G321,'Sheet 1 (2)'!$H$4:$AF$536,25,FALSE)</f>
        <v/>
      </c>
      <c r="AD321" s="56" t="s">
        <v>270</v>
      </c>
      <c r="AE321" s="56" t="str">
        <f t="shared" si="25"/>
        <v/>
      </c>
      <c r="AF321" s="56" t="s">
        <v>55</v>
      </c>
      <c r="AG321" s="56" t="str">
        <f>VLOOKUP(G321,'Sheet 1 (2)'!$H$4:$AG$536,26,FALSE)</f>
        <v>NO</v>
      </c>
      <c r="AH321" s="56" t="s">
        <v>52</v>
      </c>
      <c r="AI321" s="56" t="s">
        <v>55</v>
      </c>
      <c r="AJ321" s="56" t="str">
        <f>VLOOKUP(G321,'Sheet 1 (2)'!$H$4:$AH$536,27,FALSE)</f>
        <v>Consulta. Claridad en el criterio de programación</v>
      </c>
      <c r="AK321" s="56" t="str">
        <f t="shared" si="34"/>
        <v>Consulta. Claridad en el criterio de programación</v>
      </c>
      <c r="AL321" s="60">
        <v>1</v>
      </c>
      <c r="AM321" s="60">
        <f t="shared" si="32"/>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6"/>
        <v/>
      </c>
      <c r="O322" s="56"/>
      <c r="P322" s="56" t="s">
        <v>264</v>
      </c>
      <c r="Q322" s="56" t="s">
        <v>55</v>
      </c>
      <c r="R322" s="56" t="str">
        <f>VLOOKUP(G322,'Sheet 1 (2)'!$H$4:$O$536,8,FALSE)</f>
        <v/>
      </c>
      <c r="S322" s="56" t="str">
        <f t="shared" si="28"/>
        <v/>
      </c>
      <c r="T322" s="56" t="s">
        <v>1793</v>
      </c>
      <c r="U322" s="56" t="s">
        <v>55</v>
      </c>
      <c r="V322" s="56" t="str">
        <f>VLOOKUP(G322,'Sheet 1 (2)'!$H$4:$Q$536,10,FALSE)</f>
        <v/>
      </c>
      <c r="W322" s="56" t="str">
        <f t="shared" ref="W322:W385" si="36">IF(U322&lt;&gt;"",U322,V322)</f>
        <v/>
      </c>
      <c r="X322" s="56" t="s">
        <v>1809</v>
      </c>
      <c r="Y322" s="56" t="s">
        <v>55</v>
      </c>
      <c r="Z322" s="56" t="str">
        <f>VLOOKUP(G322,'Sheet 1 (2)'!$H$4:$S$536,12,FALSE)</f>
        <v/>
      </c>
      <c r="AA322" s="56" t="str">
        <f t="shared" si="35"/>
        <v/>
      </c>
      <c r="AB322" s="56" t="s">
        <v>55</v>
      </c>
      <c r="AC322" s="56" t="str">
        <f>VLOOKUP(G322,'Sheet 1 (2)'!$H$4:$AF$536,25,FALSE)</f>
        <v/>
      </c>
      <c r="AD322" s="56" t="s">
        <v>120</v>
      </c>
      <c r="AE322" s="56" t="str">
        <f t="shared" si="25"/>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4"/>
        <v>Consulta. Se podría utilizar única fuente de información HIS</v>
      </c>
      <c r="AL322" s="60">
        <v>1</v>
      </c>
      <c r="AM322" s="60">
        <f t="shared" ref="AM322:AM385" si="37">+IF(AH322="SI",1,0)</f>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6"/>
        <v/>
      </c>
      <c r="O323" s="56"/>
      <c r="P323" s="56" t="s">
        <v>264</v>
      </c>
      <c r="Q323" s="56" t="s">
        <v>55</v>
      </c>
      <c r="R323" s="56" t="str">
        <f>VLOOKUP(G323,'Sheet 1 (2)'!$H$4:$O$536,8,FALSE)</f>
        <v/>
      </c>
      <c r="S323" s="56" t="str">
        <f t="shared" si="28"/>
        <v/>
      </c>
      <c r="T323" s="56" t="s">
        <v>1793</v>
      </c>
      <c r="U323" s="56" t="s">
        <v>55</v>
      </c>
      <c r="V323" s="56" t="str">
        <f>VLOOKUP(G323,'Sheet 1 (2)'!$H$4:$Q$536,10,FALSE)</f>
        <v/>
      </c>
      <c r="W323" s="56" t="str">
        <f t="shared" si="36"/>
        <v/>
      </c>
      <c r="X323" s="56" t="s">
        <v>1824</v>
      </c>
      <c r="Y323" s="56" t="s">
        <v>55</v>
      </c>
      <c r="Z323" s="56" t="str">
        <f>VLOOKUP(G323,'Sheet 1 (2)'!$H$4:$S$536,12,FALSE)</f>
        <v/>
      </c>
      <c r="AA323" s="56" t="str">
        <f t="shared" si="35"/>
        <v/>
      </c>
      <c r="AB323" s="56" t="s">
        <v>55</v>
      </c>
      <c r="AC323" s="56" t="str">
        <f>VLOOKUP(G323,'Sheet 1 (2)'!$H$4:$AF$536,25,FALSE)</f>
        <v/>
      </c>
      <c r="AD323" s="56" t="s">
        <v>120</v>
      </c>
      <c r="AE323" s="56" t="str">
        <f t="shared" si="25"/>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4"/>
        <v>Consulta. Se podría utilizar única fuente de información HIS</v>
      </c>
      <c r="AL323" s="60">
        <v>1</v>
      </c>
      <c r="AM323" s="60">
        <f t="shared" si="37"/>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6"/>
        <v/>
      </c>
      <c r="O324" s="56"/>
      <c r="P324" s="56" t="s">
        <v>264</v>
      </c>
      <c r="Q324" s="56" t="s">
        <v>55</v>
      </c>
      <c r="R324" s="56" t="str">
        <f>VLOOKUP(G324,'Sheet 1 (2)'!$H$4:$O$536,8,FALSE)</f>
        <v/>
      </c>
      <c r="S324" s="56" t="str">
        <f t="shared" si="28"/>
        <v/>
      </c>
      <c r="T324" s="56" t="s">
        <v>1793</v>
      </c>
      <c r="U324" s="56" t="s">
        <v>55</v>
      </c>
      <c r="V324" s="56" t="str">
        <f>VLOOKUP(G324,'Sheet 1 (2)'!$H$4:$Q$536,10,FALSE)</f>
        <v/>
      </c>
      <c r="W324" s="56" t="str">
        <f t="shared" si="36"/>
        <v/>
      </c>
      <c r="X324" s="56" t="s">
        <v>1836</v>
      </c>
      <c r="Y324" s="56" t="s">
        <v>55</v>
      </c>
      <c r="Z324" s="56" t="str">
        <f>VLOOKUP(G324,'Sheet 1 (2)'!$H$4:$S$536,12,FALSE)</f>
        <v/>
      </c>
      <c r="AA324" s="56" t="str">
        <f t="shared" si="35"/>
        <v/>
      </c>
      <c r="AB324" s="56" t="s">
        <v>55</v>
      </c>
      <c r="AC324" s="56" t="str">
        <f>VLOOKUP(G324,'Sheet 1 (2)'!$H$4:$AF$536,25,FALSE)</f>
        <v/>
      </c>
      <c r="AD324" s="56" t="s">
        <v>270</v>
      </c>
      <c r="AE324" s="56" t="str">
        <f t="shared" si="25"/>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4"/>
        <v>Consulta. Se podría utilizar única fuente de información HIS</v>
      </c>
      <c r="AL324" s="60">
        <v>1</v>
      </c>
      <c r="AM324" s="60">
        <f t="shared" si="37"/>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6"/>
        <v/>
      </c>
      <c r="O325" s="56"/>
      <c r="P325" s="56" t="s">
        <v>264</v>
      </c>
      <c r="Q325" s="56" t="s">
        <v>55</v>
      </c>
      <c r="R325" s="56" t="str">
        <f>VLOOKUP(G325,'Sheet 1 (2)'!$H$4:$O$536,8,FALSE)</f>
        <v/>
      </c>
      <c r="S325" s="56" t="str">
        <f t="shared" si="28"/>
        <v/>
      </c>
      <c r="T325" s="56" t="s">
        <v>1793</v>
      </c>
      <c r="U325" s="56" t="s">
        <v>55</v>
      </c>
      <c r="V325" s="56" t="str">
        <f>VLOOKUP(G325,'Sheet 1 (2)'!$H$4:$Q$536,10,FALSE)</f>
        <v/>
      </c>
      <c r="W325" s="56" t="str">
        <f t="shared" si="36"/>
        <v/>
      </c>
      <c r="X325" s="56" t="s">
        <v>1853</v>
      </c>
      <c r="Y325" s="56" t="s">
        <v>55</v>
      </c>
      <c r="Z325" s="56" t="str">
        <f>VLOOKUP(G325,'Sheet 1 (2)'!$H$4:$S$536,12,FALSE)</f>
        <v/>
      </c>
      <c r="AA325" s="56" t="str">
        <f t="shared" si="35"/>
        <v/>
      </c>
      <c r="AB325" s="56" t="s">
        <v>55</v>
      </c>
      <c r="AC325" s="56" t="str">
        <f>VLOOKUP(G325,'Sheet 1 (2)'!$H$4:$AF$536,25,FALSE)</f>
        <v/>
      </c>
      <c r="AD325" s="56" t="s">
        <v>120</v>
      </c>
      <c r="AE325" s="56" t="str">
        <f t="shared" si="25"/>
        <v/>
      </c>
      <c r="AF325" s="56" t="s">
        <v>55</v>
      </c>
      <c r="AG325" s="56" t="str">
        <f>VLOOKUP(G325,'Sheet 1 (2)'!$H$4:$AG$536,26,FALSE)</f>
        <v>SI</v>
      </c>
      <c r="AH325" s="56" t="s">
        <v>82</v>
      </c>
      <c r="AI325" s="56" t="s">
        <v>55</v>
      </c>
      <c r="AJ325" s="56" t="str">
        <f>VLOOKUP(G325,'Sheet 1 (2)'!$H$4:$AH$536,27,FALSE)</f>
        <v/>
      </c>
      <c r="AK325" s="56" t="str">
        <f t="shared" si="34"/>
        <v/>
      </c>
      <c r="AL325" s="60">
        <v>1</v>
      </c>
      <c r="AM325" s="60">
        <f t="shared" si="37"/>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6"/>
        <v/>
      </c>
      <c r="O326" s="56"/>
      <c r="P326" s="56" t="s">
        <v>264</v>
      </c>
      <c r="Q326" s="56" t="s">
        <v>55</v>
      </c>
      <c r="R326" s="56" t="str">
        <f>VLOOKUP(G326,'Sheet 1 (2)'!$H$4:$O$536,8,FALSE)</f>
        <v/>
      </c>
      <c r="S326" s="56" t="str">
        <f t="shared" si="28"/>
        <v/>
      </c>
      <c r="T326" s="56" t="s">
        <v>1793</v>
      </c>
      <c r="U326" s="56" t="s">
        <v>55</v>
      </c>
      <c r="V326" s="56" t="str">
        <f>VLOOKUP(G326,'Sheet 1 (2)'!$H$4:$Q$536,10,FALSE)</f>
        <v/>
      </c>
      <c r="W326" s="56" t="str">
        <f t="shared" si="36"/>
        <v/>
      </c>
      <c r="X326" s="56" t="s">
        <v>1867</v>
      </c>
      <c r="Y326" s="56" t="s">
        <v>55</v>
      </c>
      <c r="Z326" s="56" t="str">
        <f>VLOOKUP(G326,'Sheet 1 (2)'!$H$4:$S$536,12,FALSE)</f>
        <v/>
      </c>
      <c r="AA326" s="56" t="str">
        <f t="shared" si="35"/>
        <v/>
      </c>
      <c r="AB326" s="56" t="s">
        <v>55</v>
      </c>
      <c r="AC326" s="56" t="str">
        <f>VLOOKUP(G326,'Sheet 1 (2)'!$H$4:$AF$536,25,FALSE)</f>
        <v/>
      </c>
      <c r="AD326" s="56" t="s">
        <v>411</v>
      </c>
      <c r="AE326" s="56" t="str">
        <f t="shared" si="25"/>
        <v/>
      </c>
      <c r="AF326" s="56" t="s">
        <v>55</v>
      </c>
      <c r="AG326" s="56" t="str">
        <f>VLOOKUP(G326,'Sheet 1 (2)'!$H$4:$AG$536,26,FALSE)</f>
        <v>SI</v>
      </c>
      <c r="AH326" s="56" t="s">
        <v>82</v>
      </c>
      <c r="AI326" s="56" t="s">
        <v>55</v>
      </c>
      <c r="AJ326" s="56" t="str">
        <f>VLOOKUP(G326,'Sheet 1 (2)'!$H$4:$AH$536,27,FALSE)</f>
        <v/>
      </c>
      <c r="AK326" s="56" t="str">
        <f t="shared" si="34"/>
        <v/>
      </c>
      <c r="AL326" s="60">
        <v>1</v>
      </c>
      <c r="AM326" s="60">
        <f t="shared" si="37"/>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6"/>
        <v/>
      </c>
      <c r="O327" s="56"/>
      <c r="P327" s="56" t="s">
        <v>264</v>
      </c>
      <c r="Q327" s="56" t="s">
        <v>55</v>
      </c>
      <c r="R327" s="56" t="str">
        <f>VLOOKUP(G327,'Sheet 1 (2)'!$H$4:$O$536,8,FALSE)</f>
        <v/>
      </c>
      <c r="S327" s="56" t="str">
        <f t="shared" si="28"/>
        <v/>
      </c>
      <c r="T327" s="56" t="s">
        <v>1793</v>
      </c>
      <c r="U327" s="56" t="s">
        <v>55</v>
      </c>
      <c r="V327" s="56" t="str">
        <f>VLOOKUP(G327,'Sheet 1 (2)'!$H$4:$Q$536,10,FALSE)</f>
        <v/>
      </c>
      <c r="W327" s="56" t="str">
        <f t="shared" si="36"/>
        <v/>
      </c>
      <c r="X327" s="56" t="s">
        <v>1879</v>
      </c>
      <c r="Y327" s="56" t="s">
        <v>55</v>
      </c>
      <c r="Z327" s="56" t="str">
        <f>VLOOKUP(G327,'Sheet 1 (2)'!$H$4:$S$536,12,FALSE)</f>
        <v/>
      </c>
      <c r="AA327" s="56" t="str">
        <f t="shared" si="35"/>
        <v/>
      </c>
      <c r="AB327" s="56" t="s">
        <v>55</v>
      </c>
      <c r="AC327" s="56" t="str">
        <f>VLOOKUP(G327,'Sheet 1 (2)'!$H$4:$AF$536,25,FALSE)</f>
        <v/>
      </c>
      <c r="AD327" s="56" t="s">
        <v>187</v>
      </c>
      <c r="AE327" s="56" t="str">
        <f t="shared" si="25"/>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4"/>
        <v>Consulta. Si en los criterios se detalla la atención a la persona consigno de alarma¿por qué no se considera su código HIS?¿Se tiene la base de zonas endémicas?</v>
      </c>
      <c r="AL327" s="60">
        <v>1</v>
      </c>
      <c r="AM327" s="60">
        <f t="shared" si="37"/>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6"/>
        <v/>
      </c>
      <c r="O328" s="56"/>
      <c r="P328" s="56" t="s">
        <v>264</v>
      </c>
      <c r="Q328" s="56" t="s">
        <v>55</v>
      </c>
      <c r="R328" s="56" t="str">
        <f>VLOOKUP(G328,'Sheet 1 (2)'!$H$4:$O$536,8,FALSE)</f>
        <v/>
      </c>
      <c r="S328" s="56" t="str">
        <f t="shared" si="28"/>
        <v/>
      </c>
      <c r="T328" s="56" t="s">
        <v>1793</v>
      </c>
      <c r="U328" s="56" t="s">
        <v>55</v>
      </c>
      <c r="V328" s="56" t="str">
        <f>VLOOKUP(G328,'Sheet 1 (2)'!$H$4:$Q$536,10,FALSE)</f>
        <v/>
      </c>
      <c r="W328" s="56" t="str">
        <f t="shared" si="36"/>
        <v/>
      </c>
      <c r="X328" s="56" t="s">
        <v>1897</v>
      </c>
      <c r="Y328" s="56" t="s">
        <v>55</v>
      </c>
      <c r="Z328" s="56" t="str">
        <f>VLOOKUP(G328,'Sheet 1 (2)'!$H$4:$S$536,12,FALSE)</f>
        <v/>
      </c>
      <c r="AA328" s="56" t="str">
        <f t="shared" si="35"/>
        <v/>
      </c>
      <c r="AB328" s="56" t="s">
        <v>55</v>
      </c>
      <c r="AC328" s="56" t="str">
        <f>VLOOKUP(G328,'Sheet 1 (2)'!$H$4:$AF$536,25,FALSE)</f>
        <v/>
      </c>
      <c r="AD328" s="56" t="s">
        <v>270</v>
      </c>
      <c r="AE328" s="56" t="str">
        <f t="shared" si="25"/>
        <v/>
      </c>
      <c r="AF328" s="56" t="s">
        <v>55</v>
      </c>
      <c r="AG328" s="56" t="str">
        <f>VLOOKUP(G328,'Sheet 1 (2)'!$H$4:$AG$536,26,FALSE)</f>
        <v>SI</v>
      </c>
      <c r="AH328" s="56" t="s">
        <v>82</v>
      </c>
      <c r="AI328" s="56" t="s">
        <v>55</v>
      </c>
      <c r="AJ328" s="56" t="str">
        <f>VLOOKUP(G328,'Sheet 1 (2)'!$H$4:$AH$536,27,FALSE)</f>
        <v/>
      </c>
      <c r="AK328" s="56" t="str">
        <f t="shared" si="34"/>
        <v/>
      </c>
      <c r="AL328" s="60">
        <v>1</v>
      </c>
      <c r="AM328" s="60">
        <f t="shared" si="37"/>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6"/>
        <v/>
      </c>
      <c r="O329" s="56"/>
      <c r="P329" s="56" t="s">
        <v>264</v>
      </c>
      <c r="Q329" s="56" t="s">
        <v>55</v>
      </c>
      <c r="R329" s="56" t="str">
        <f>VLOOKUP(G329,'Sheet 1 (2)'!$H$4:$O$536,8,FALSE)</f>
        <v/>
      </c>
      <c r="S329" s="56" t="str">
        <f t="shared" si="28"/>
        <v/>
      </c>
      <c r="T329" s="56" t="s">
        <v>1793</v>
      </c>
      <c r="U329" s="56" t="s">
        <v>55</v>
      </c>
      <c r="V329" s="56" t="str">
        <f>VLOOKUP(G329,'Sheet 1 (2)'!$H$4:$Q$536,10,FALSE)</f>
        <v/>
      </c>
      <c r="W329" s="56" t="str">
        <f t="shared" si="36"/>
        <v/>
      </c>
      <c r="X329" s="56" t="s">
        <v>1907</v>
      </c>
      <c r="Y329" s="56" t="s">
        <v>55</v>
      </c>
      <c r="Z329" s="56" t="str">
        <f>VLOOKUP(G329,'Sheet 1 (2)'!$H$4:$S$536,12,FALSE)</f>
        <v/>
      </c>
      <c r="AA329" s="56" t="str">
        <f t="shared" si="35"/>
        <v/>
      </c>
      <c r="AB329" s="56" t="s">
        <v>55</v>
      </c>
      <c r="AC329" s="56" t="str">
        <f>VLOOKUP(G329,'Sheet 1 (2)'!$H$4:$AF$536,25,FALSE)</f>
        <v/>
      </c>
      <c r="AD329" s="56" t="s">
        <v>1910</v>
      </c>
      <c r="AE329" s="56" t="str">
        <f t="shared" si="25"/>
        <v/>
      </c>
      <c r="AF329" s="56" t="s">
        <v>55</v>
      </c>
      <c r="AG329" s="56" t="str">
        <f>VLOOKUP(G329,'Sheet 1 (2)'!$H$4:$AG$536,26,FALSE)</f>
        <v>SI</v>
      </c>
      <c r="AH329" s="56" t="s">
        <v>82</v>
      </c>
      <c r="AI329" s="56" t="s">
        <v>55</v>
      </c>
      <c r="AJ329" s="56" t="str">
        <f>VLOOKUP(G329,'Sheet 1 (2)'!$H$4:$AH$536,27,FALSE)</f>
        <v/>
      </c>
      <c r="AK329" s="56" t="str">
        <f t="shared" si="34"/>
        <v/>
      </c>
      <c r="AL329" s="60">
        <v>1</v>
      </c>
      <c r="AM329" s="60">
        <f t="shared" si="37"/>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6"/>
        <v/>
      </c>
      <c r="O330" s="56"/>
      <c r="P330" s="56" t="s">
        <v>264</v>
      </c>
      <c r="Q330" s="56" t="s">
        <v>55</v>
      </c>
      <c r="R330" s="56" t="str">
        <f>VLOOKUP(G330,'Sheet 1 (2)'!$H$4:$O$536,8,FALSE)</f>
        <v/>
      </c>
      <c r="S330" s="56" t="str">
        <f t="shared" si="28"/>
        <v/>
      </c>
      <c r="T330" s="56" t="s">
        <v>1793</v>
      </c>
      <c r="U330" s="56" t="s">
        <v>55</v>
      </c>
      <c r="V330" s="56" t="str">
        <f>VLOOKUP(G330,'Sheet 1 (2)'!$H$4:$Q$536,10,FALSE)</f>
        <v/>
      </c>
      <c r="W330" s="56" t="str">
        <f t="shared" si="36"/>
        <v/>
      </c>
      <c r="X330" s="56" t="s">
        <v>1919</v>
      </c>
      <c r="Y330" s="56" t="s">
        <v>55</v>
      </c>
      <c r="Z330" s="56" t="str">
        <f>VLOOKUP(G330,'Sheet 1 (2)'!$H$4:$S$536,12,FALSE)</f>
        <v/>
      </c>
      <c r="AA330" s="56" t="str">
        <f t="shared" si="35"/>
        <v/>
      </c>
      <c r="AB330" s="56" t="s">
        <v>55</v>
      </c>
      <c r="AC330" s="56" t="str">
        <f>VLOOKUP(G330,'Sheet 1 (2)'!$H$4:$AF$536,25,FALSE)</f>
        <v/>
      </c>
      <c r="AD330" s="56" t="s">
        <v>187</v>
      </c>
      <c r="AE330" s="56" t="str">
        <f t="shared" si="25"/>
        <v/>
      </c>
      <c r="AF330" s="56" t="s">
        <v>55</v>
      </c>
      <c r="AG330" s="56" t="str">
        <f>VLOOKUP(G330,'Sheet 1 (2)'!$H$4:$AG$536,26,FALSE)</f>
        <v>SI</v>
      </c>
      <c r="AH330" s="56" t="s">
        <v>82</v>
      </c>
      <c r="AI330" s="56" t="s">
        <v>55</v>
      </c>
      <c r="AJ330" s="56" t="str">
        <f>VLOOKUP(G330,'Sheet 1 (2)'!$H$4:$AH$536,27,FALSE)</f>
        <v/>
      </c>
      <c r="AK330" s="56" t="str">
        <f t="shared" si="34"/>
        <v/>
      </c>
      <c r="AL330" s="60">
        <v>1</v>
      </c>
      <c r="AM330" s="60">
        <f t="shared" si="37"/>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6"/>
        <v/>
      </c>
      <c r="O331" s="56"/>
      <c r="P331" s="56" t="s">
        <v>264</v>
      </c>
      <c r="Q331" s="56" t="s">
        <v>55</v>
      </c>
      <c r="R331" s="56" t="str">
        <f>VLOOKUP(G331,'Sheet 1 (2)'!$H$4:$O$536,8,FALSE)</f>
        <v/>
      </c>
      <c r="S331" s="56" t="str">
        <f t="shared" si="28"/>
        <v/>
      </c>
      <c r="T331" s="56" t="s">
        <v>1793</v>
      </c>
      <c r="U331" s="56" t="s">
        <v>55</v>
      </c>
      <c r="V331" s="56" t="str">
        <f>VLOOKUP(G331,'Sheet 1 (2)'!$H$4:$Q$536,10,FALSE)</f>
        <v/>
      </c>
      <c r="W331" s="56" t="str">
        <f t="shared" si="36"/>
        <v/>
      </c>
      <c r="X331" s="56" t="s">
        <v>1930</v>
      </c>
      <c r="Y331" s="56" t="s">
        <v>55</v>
      </c>
      <c r="Z331" s="56" t="str">
        <f>VLOOKUP(G331,'Sheet 1 (2)'!$H$4:$S$536,12,FALSE)</f>
        <v/>
      </c>
      <c r="AA331" s="56" t="str">
        <f t="shared" si="35"/>
        <v/>
      </c>
      <c r="AB331" s="56" t="s">
        <v>55</v>
      </c>
      <c r="AC331" s="56" t="str">
        <f>VLOOKUP(G331,'Sheet 1 (2)'!$H$4:$AF$536,25,FALSE)</f>
        <v/>
      </c>
      <c r="AD331" s="56" t="s">
        <v>120</v>
      </c>
      <c r="AE331" s="56" t="str">
        <f t="shared" si="25"/>
        <v/>
      </c>
      <c r="AF331" s="56" t="s">
        <v>55</v>
      </c>
      <c r="AG331" s="56" t="str">
        <f>VLOOKUP(G331,'Sheet 1 (2)'!$H$4:$AG$536,26,FALSE)</f>
        <v>SI</v>
      </c>
      <c r="AH331" s="56" t="s">
        <v>82</v>
      </c>
      <c r="AI331" s="56" t="s">
        <v>55</v>
      </c>
      <c r="AJ331" s="56" t="str">
        <f>VLOOKUP(G331,'Sheet 1 (2)'!$H$4:$AH$536,27,FALSE)</f>
        <v/>
      </c>
      <c r="AK331" s="56" t="str">
        <f t="shared" si="34"/>
        <v/>
      </c>
      <c r="AL331" s="60">
        <v>1</v>
      </c>
      <c r="AM331" s="60">
        <f t="shared" si="37"/>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6"/>
        <v/>
      </c>
      <c r="O332" s="56"/>
      <c r="P332" s="56" t="s">
        <v>264</v>
      </c>
      <c r="Q332" s="56" t="s">
        <v>55</v>
      </c>
      <c r="R332" s="56" t="str">
        <f>VLOOKUP(G332,'Sheet 1 (2)'!$H$4:$O$536,8,FALSE)</f>
        <v/>
      </c>
      <c r="S332" s="56" t="str">
        <f t="shared" si="28"/>
        <v/>
      </c>
      <c r="T332" s="56" t="s">
        <v>1793</v>
      </c>
      <c r="U332" s="56" t="s">
        <v>55</v>
      </c>
      <c r="V332" s="56" t="str">
        <f>VLOOKUP(G332,'Sheet 1 (2)'!$H$4:$Q$536,10,FALSE)</f>
        <v/>
      </c>
      <c r="W332" s="56" t="str">
        <f t="shared" si="36"/>
        <v/>
      </c>
      <c r="X332" s="56" t="s">
        <v>1943</v>
      </c>
      <c r="Y332" s="56" t="s">
        <v>55</v>
      </c>
      <c r="Z332" s="56" t="str">
        <f>VLOOKUP(G332,'Sheet 1 (2)'!$H$4:$S$536,12,FALSE)</f>
        <v/>
      </c>
      <c r="AA332" s="56" t="str">
        <f t="shared" si="35"/>
        <v/>
      </c>
      <c r="AB332" s="56" t="s">
        <v>55</v>
      </c>
      <c r="AC332" s="56" t="str">
        <f>VLOOKUP(G332,'Sheet 1 (2)'!$H$4:$AF$536,25,FALSE)</f>
        <v/>
      </c>
      <c r="AD332" s="56" t="s">
        <v>120</v>
      </c>
      <c r="AE332" s="56" t="str">
        <f t="shared" si="25"/>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4"/>
        <v>Consulta. Qué información será considerada HIS o RENIEC.</v>
      </c>
      <c r="AL332" s="60">
        <v>1</v>
      </c>
      <c r="AM332" s="60">
        <f t="shared" si="37"/>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6"/>
        <v/>
      </c>
      <c r="O333" s="56"/>
      <c r="P333" s="56" t="s">
        <v>264</v>
      </c>
      <c r="Q333" s="56" t="s">
        <v>55</v>
      </c>
      <c r="R333" s="56" t="str">
        <f>VLOOKUP(G333,'Sheet 1 (2)'!$H$4:$O$536,8,FALSE)</f>
        <v/>
      </c>
      <c r="S333" s="56" t="str">
        <f t="shared" si="28"/>
        <v/>
      </c>
      <c r="T333" s="56" t="s">
        <v>1793</v>
      </c>
      <c r="U333" s="56" t="s">
        <v>55</v>
      </c>
      <c r="V333" s="56" t="str">
        <f>VLOOKUP(G333,'Sheet 1 (2)'!$H$4:$Q$536,10,FALSE)</f>
        <v/>
      </c>
      <c r="W333" s="56" t="str">
        <f t="shared" si="36"/>
        <v/>
      </c>
      <c r="X333" s="56" t="s">
        <v>1962</v>
      </c>
      <c r="Y333" s="56" t="s">
        <v>55</v>
      </c>
      <c r="Z333" s="56" t="str">
        <f>VLOOKUP(G333,'Sheet 1 (2)'!$H$4:$S$536,12,FALSE)</f>
        <v/>
      </c>
      <c r="AA333" s="56" t="str">
        <f t="shared" si="35"/>
        <v/>
      </c>
      <c r="AB333" s="56" t="s">
        <v>55</v>
      </c>
      <c r="AC333" s="56" t="str">
        <f>VLOOKUP(G333,'Sheet 1 (2)'!$H$4:$AF$536,25,FALSE)</f>
        <v/>
      </c>
      <c r="AD333" s="56" t="s">
        <v>1269</v>
      </c>
      <c r="AE333" s="56" t="str">
        <f t="shared" si="25"/>
        <v/>
      </c>
      <c r="AF333" s="56" t="s">
        <v>55</v>
      </c>
      <c r="AG333" s="56" t="str">
        <f>VLOOKUP(G333,'Sheet 1 (2)'!$H$4:$AG$536,26,FALSE)</f>
        <v>SI</v>
      </c>
      <c r="AH333" s="56" t="s">
        <v>82</v>
      </c>
      <c r="AI333" s="56" t="s">
        <v>55</v>
      </c>
      <c r="AJ333" s="56" t="str">
        <f>VLOOKUP(G333,'Sheet 1 (2)'!$H$4:$AH$536,27,FALSE)</f>
        <v/>
      </c>
      <c r="AK333" s="56" t="str">
        <f t="shared" si="34"/>
        <v/>
      </c>
      <c r="AL333" s="60">
        <v>1</v>
      </c>
      <c r="AM333" s="60">
        <f t="shared" si="37"/>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6"/>
        <v/>
      </c>
      <c r="O334" s="56"/>
      <c r="P334" s="56" t="s">
        <v>264</v>
      </c>
      <c r="Q334" s="56" t="s">
        <v>55</v>
      </c>
      <c r="R334" s="56" t="str">
        <f>VLOOKUP(G334,'Sheet 1 (2)'!$H$4:$O$536,8,FALSE)</f>
        <v/>
      </c>
      <c r="S334" s="56" t="str">
        <f t="shared" si="28"/>
        <v/>
      </c>
      <c r="T334" s="56" t="s">
        <v>1793</v>
      </c>
      <c r="U334" s="56" t="s">
        <v>55</v>
      </c>
      <c r="V334" s="56" t="str">
        <f>VLOOKUP(G334,'Sheet 1 (2)'!$H$4:$Q$536,10,FALSE)</f>
        <v/>
      </c>
      <c r="W334" s="56" t="str">
        <f t="shared" si="36"/>
        <v/>
      </c>
      <c r="X334" s="56" t="s">
        <v>1979</v>
      </c>
      <c r="Y334" s="56" t="s">
        <v>55</v>
      </c>
      <c r="Z334" s="56" t="str">
        <f>VLOOKUP(G334,'Sheet 1 (2)'!$H$4:$S$536,12,FALSE)</f>
        <v/>
      </c>
      <c r="AA334" s="56" t="str">
        <f t="shared" si="35"/>
        <v/>
      </c>
      <c r="AB334" s="56" t="s">
        <v>55</v>
      </c>
      <c r="AC334" s="56" t="str">
        <f>VLOOKUP(G334,'Sheet 1 (2)'!$H$4:$AF$536,25,FALSE)</f>
        <v/>
      </c>
      <c r="AD334" s="56" t="s">
        <v>270</v>
      </c>
      <c r="AE334" s="56" t="str">
        <f t="shared" si="25"/>
        <v/>
      </c>
      <c r="AF334" s="56" t="s">
        <v>55</v>
      </c>
      <c r="AG334" s="56" t="str">
        <f>VLOOKUP(G334,'Sheet 1 (2)'!$H$4:$AG$536,26,FALSE)</f>
        <v>SI</v>
      </c>
      <c r="AH334" s="56" t="s">
        <v>82</v>
      </c>
      <c r="AI334" s="56" t="s">
        <v>55</v>
      </c>
      <c r="AJ334" s="56" t="str">
        <f>VLOOKUP(G334,'Sheet 1 (2)'!$H$4:$AH$536,27,FALSE)</f>
        <v/>
      </c>
      <c r="AK334" s="56" t="str">
        <f t="shared" si="34"/>
        <v/>
      </c>
      <c r="AL334" s="60">
        <v>1</v>
      </c>
      <c r="AM334" s="60">
        <f t="shared" si="37"/>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6"/>
        <v/>
      </c>
      <c r="O335" s="56"/>
      <c r="P335" s="56" t="s">
        <v>264</v>
      </c>
      <c r="Q335" s="56" t="s">
        <v>55</v>
      </c>
      <c r="R335" s="56" t="str">
        <f>VLOOKUP(G335,'Sheet 1 (2)'!$H$4:$O$536,8,FALSE)</f>
        <v/>
      </c>
      <c r="S335" s="56" t="str">
        <f t="shared" si="28"/>
        <v/>
      </c>
      <c r="T335" s="56" t="s">
        <v>1793</v>
      </c>
      <c r="U335" s="56" t="s">
        <v>55</v>
      </c>
      <c r="V335" s="56" t="str">
        <f>VLOOKUP(G335,'Sheet 1 (2)'!$H$4:$Q$536,10,FALSE)</f>
        <v/>
      </c>
      <c r="W335" s="56" t="str">
        <f t="shared" si="36"/>
        <v/>
      </c>
      <c r="X335" s="56" t="s">
        <v>1998</v>
      </c>
      <c r="Y335" s="56" t="s">
        <v>55</v>
      </c>
      <c r="Z335" s="56" t="str">
        <f>VLOOKUP(G335,'Sheet 1 (2)'!$H$4:$S$536,12,FALSE)</f>
        <v/>
      </c>
      <c r="AA335" s="56" t="str">
        <f t="shared" si="35"/>
        <v/>
      </c>
      <c r="AB335" s="56" t="s">
        <v>55</v>
      </c>
      <c r="AC335" s="56" t="str">
        <f>VLOOKUP(G335,'Sheet 1 (2)'!$H$4:$AF$536,25,FALSE)</f>
        <v/>
      </c>
      <c r="AD335" s="56" t="s">
        <v>120</v>
      </c>
      <c r="AE335" s="56" t="str">
        <f t="shared" si="25"/>
        <v/>
      </c>
      <c r="AF335" s="56" t="s">
        <v>55</v>
      </c>
      <c r="AG335" s="56" t="str">
        <f>VLOOKUP(G335,'Sheet 1 (2)'!$H$4:$AG$536,26,FALSE)</f>
        <v>SI</v>
      </c>
      <c r="AH335" s="56" t="s">
        <v>82</v>
      </c>
      <c r="AI335" s="56" t="s">
        <v>55</v>
      </c>
      <c r="AJ335" s="56" t="str">
        <f>VLOOKUP(G335,'Sheet 1 (2)'!$H$4:$AH$536,27,FALSE)</f>
        <v/>
      </c>
      <c r="AK335" s="56" t="str">
        <f t="shared" si="34"/>
        <v/>
      </c>
      <c r="AL335" s="60">
        <v>1</v>
      </c>
      <c r="AM335" s="60">
        <f t="shared" si="37"/>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6"/>
        <v/>
      </c>
      <c r="O336" s="56"/>
      <c r="P336" s="56" t="s">
        <v>264</v>
      </c>
      <c r="Q336" s="56" t="s">
        <v>55</v>
      </c>
      <c r="R336" s="56" t="str">
        <f>VLOOKUP(G336,'Sheet 1 (2)'!$H$4:$O$536,8,FALSE)</f>
        <v/>
      </c>
      <c r="S336" s="56" t="str">
        <f t="shared" si="28"/>
        <v/>
      </c>
      <c r="T336" s="56" t="s">
        <v>1793</v>
      </c>
      <c r="U336" s="56" t="s">
        <v>55</v>
      </c>
      <c r="V336" s="56" t="str">
        <f>VLOOKUP(G336,'Sheet 1 (2)'!$H$4:$Q$536,10,FALSE)</f>
        <v/>
      </c>
      <c r="W336" s="56" t="str">
        <f t="shared" si="36"/>
        <v/>
      </c>
      <c r="X336" s="56" t="s">
        <v>2018</v>
      </c>
      <c r="Y336" s="56" t="s">
        <v>55</v>
      </c>
      <c r="Z336" s="56" t="str">
        <f>VLOOKUP(G336,'Sheet 1 (2)'!$H$4:$S$536,12,FALSE)</f>
        <v/>
      </c>
      <c r="AA336" s="56" t="str">
        <f t="shared" si="35"/>
        <v/>
      </c>
      <c r="AB336" s="56" t="s">
        <v>55</v>
      </c>
      <c r="AC336" s="56" t="str">
        <f>VLOOKUP(G336,'Sheet 1 (2)'!$H$4:$AF$536,25,FALSE)</f>
        <v/>
      </c>
      <c r="AD336" s="56" t="s">
        <v>187</v>
      </c>
      <c r="AE336" s="56" t="str">
        <f t="shared" si="25"/>
        <v/>
      </c>
      <c r="AF336" s="56" t="s">
        <v>55</v>
      </c>
      <c r="AG336" s="56" t="str">
        <f>VLOOKUP(G336,'Sheet 1 (2)'!$H$4:$AG$536,26,FALSE)</f>
        <v>SI</v>
      </c>
      <c r="AH336" s="56" t="s">
        <v>82</v>
      </c>
      <c r="AI336" s="56" t="s">
        <v>55</v>
      </c>
      <c r="AJ336" s="56" t="str">
        <f>VLOOKUP(G336,'Sheet 1 (2)'!$H$4:$AH$536,27,FALSE)</f>
        <v/>
      </c>
      <c r="AK336" s="56" t="str">
        <f t="shared" si="34"/>
        <v/>
      </c>
      <c r="AL336" s="60">
        <v>1</v>
      </c>
      <c r="AM336" s="60">
        <f t="shared" si="37"/>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6"/>
        <v/>
      </c>
      <c r="O337" s="56"/>
      <c r="P337" s="56" t="s">
        <v>264</v>
      </c>
      <c r="Q337" s="56" t="s">
        <v>55</v>
      </c>
      <c r="R337" s="56" t="str">
        <f>VLOOKUP(G337,'Sheet 1 (2)'!$H$4:$O$536,8,FALSE)</f>
        <v/>
      </c>
      <c r="S337" s="56" t="str">
        <f t="shared" si="28"/>
        <v/>
      </c>
      <c r="T337" s="56" t="s">
        <v>1793</v>
      </c>
      <c r="U337" s="56" t="s">
        <v>55</v>
      </c>
      <c r="V337" s="56" t="str">
        <f>VLOOKUP(G337,'Sheet 1 (2)'!$H$4:$Q$536,10,FALSE)</f>
        <v/>
      </c>
      <c r="W337" s="56" t="str">
        <f t="shared" si="36"/>
        <v/>
      </c>
      <c r="X337" s="56" t="s">
        <v>2036</v>
      </c>
      <c r="Y337" s="56" t="s">
        <v>55</v>
      </c>
      <c r="Z337" s="56" t="str">
        <f>VLOOKUP(G337,'Sheet 1 (2)'!$H$4:$S$536,12,FALSE)</f>
        <v/>
      </c>
      <c r="AA337" s="56" t="str">
        <f t="shared" si="35"/>
        <v/>
      </c>
      <c r="AB337" s="56" t="s">
        <v>55</v>
      </c>
      <c r="AC337" s="56" t="str">
        <f>VLOOKUP(G337,'Sheet 1 (2)'!$H$4:$AF$536,25,FALSE)</f>
        <v/>
      </c>
      <c r="AD337" s="56" t="s">
        <v>187</v>
      </c>
      <c r="AE337" s="56" t="str">
        <f t="shared" si="25"/>
        <v/>
      </c>
      <c r="AF337" s="56" t="s">
        <v>55</v>
      </c>
      <c r="AG337" s="56" t="str">
        <f>VLOOKUP(G337,'Sheet 1 (2)'!$H$4:$AG$536,26,FALSE)</f>
        <v>SI</v>
      </c>
      <c r="AH337" s="56" t="s">
        <v>82</v>
      </c>
      <c r="AI337" s="56" t="s">
        <v>55</v>
      </c>
      <c r="AJ337" s="56" t="str">
        <f>VLOOKUP(G337,'Sheet 1 (2)'!$H$4:$AH$536,27,FALSE)</f>
        <v/>
      </c>
      <c r="AK337" s="56" t="str">
        <f t="shared" si="34"/>
        <v/>
      </c>
      <c r="AL337" s="60">
        <v>1</v>
      </c>
      <c r="AM337" s="60">
        <f t="shared" si="37"/>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6"/>
        <v/>
      </c>
      <c r="O338" s="56"/>
      <c r="P338" s="56" t="s">
        <v>264</v>
      </c>
      <c r="Q338" s="56" t="s">
        <v>55</v>
      </c>
      <c r="R338" s="56" t="str">
        <f>VLOOKUP(G338,'Sheet 1 (2)'!$H$4:$O$536,8,FALSE)</f>
        <v/>
      </c>
      <c r="S338" s="56" t="str">
        <f t="shared" si="28"/>
        <v/>
      </c>
      <c r="T338" s="56" t="s">
        <v>1793</v>
      </c>
      <c r="U338" s="56" t="s">
        <v>55</v>
      </c>
      <c r="V338" s="56" t="str">
        <f>VLOOKUP(G338,'Sheet 1 (2)'!$H$4:$Q$536,10,FALSE)</f>
        <v/>
      </c>
      <c r="W338" s="56" t="str">
        <f t="shared" si="36"/>
        <v/>
      </c>
      <c r="X338" s="56" t="s">
        <v>2050</v>
      </c>
      <c r="Y338" s="56" t="s">
        <v>55</v>
      </c>
      <c r="Z338" s="56" t="str">
        <f>VLOOKUP(G338,'Sheet 1 (2)'!$H$4:$S$536,12,FALSE)</f>
        <v/>
      </c>
      <c r="AA338" s="56" t="str">
        <f t="shared" si="35"/>
        <v/>
      </c>
      <c r="AB338" s="56" t="s">
        <v>55</v>
      </c>
      <c r="AC338" s="56" t="str">
        <f>VLOOKUP(G338,'Sheet 1 (2)'!$H$4:$AF$536,25,FALSE)</f>
        <v/>
      </c>
      <c r="AD338" s="56" t="s">
        <v>270</v>
      </c>
      <c r="AE338" s="56" t="str">
        <f t="shared" si="25"/>
        <v/>
      </c>
      <c r="AF338" s="56" t="s">
        <v>55</v>
      </c>
      <c r="AG338" s="56" t="str">
        <f>VLOOKUP(G338,'Sheet 1 (2)'!$H$4:$AG$536,26,FALSE)</f>
        <v>SI</v>
      </c>
      <c r="AH338" s="56" t="s">
        <v>82</v>
      </c>
      <c r="AI338" s="56" t="s">
        <v>55</v>
      </c>
      <c r="AJ338" s="56" t="str">
        <f>VLOOKUP(G338,'Sheet 1 (2)'!$H$4:$AH$536,27,FALSE)</f>
        <v/>
      </c>
      <c r="AK338" s="56" t="str">
        <f t="shared" si="34"/>
        <v/>
      </c>
      <c r="AL338" s="60">
        <v>1</v>
      </c>
      <c r="AM338" s="60">
        <f t="shared" si="37"/>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6"/>
        <v/>
      </c>
      <c r="O339" s="56"/>
      <c r="P339" s="56" t="s">
        <v>264</v>
      </c>
      <c r="Q339" s="56" t="s">
        <v>55</v>
      </c>
      <c r="R339" s="56" t="str">
        <f>VLOOKUP(G339,'Sheet 1 (2)'!$H$4:$O$536,8,FALSE)</f>
        <v/>
      </c>
      <c r="S339" s="56" t="str">
        <f t="shared" si="28"/>
        <v/>
      </c>
      <c r="T339" s="56" t="s">
        <v>1793</v>
      </c>
      <c r="U339" s="56" t="s">
        <v>55</v>
      </c>
      <c r="V339" s="56" t="str">
        <f>VLOOKUP(G339,'Sheet 1 (2)'!$H$4:$Q$536,10,FALSE)</f>
        <v/>
      </c>
      <c r="W339" s="56" t="str">
        <f t="shared" si="36"/>
        <v/>
      </c>
      <c r="X339" s="56" t="s">
        <v>2071</v>
      </c>
      <c r="Y339" s="56" t="s">
        <v>55</v>
      </c>
      <c r="Z339" s="56" t="str">
        <f>VLOOKUP(G339,'Sheet 1 (2)'!$H$4:$S$536,12,FALSE)</f>
        <v/>
      </c>
      <c r="AA339" s="56" t="str">
        <f t="shared" si="35"/>
        <v/>
      </c>
      <c r="AB339" s="56" t="s">
        <v>55</v>
      </c>
      <c r="AC339" s="56" t="str">
        <f>VLOOKUP(G339,'Sheet 1 (2)'!$H$4:$AF$536,25,FALSE)</f>
        <v/>
      </c>
      <c r="AD339" s="56" t="s">
        <v>1269</v>
      </c>
      <c r="AE339" s="56" t="str">
        <f t="shared" si="25"/>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4"/>
        <v>Consulta. ¿Cómo se identifica a las mujeres gestantes procedentes de área chagásica?</v>
      </c>
      <c r="AL339" s="60">
        <v>1</v>
      </c>
      <c r="AM339" s="60">
        <f t="shared" si="37"/>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6"/>
        <v/>
      </c>
      <c r="O340" s="56"/>
      <c r="P340" s="56" t="s">
        <v>264</v>
      </c>
      <c r="Q340" s="56" t="s">
        <v>55</v>
      </c>
      <c r="R340" s="56" t="str">
        <f>VLOOKUP(G340,'Sheet 1 (2)'!$H$4:$O$536,8,FALSE)</f>
        <v/>
      </c>
      <c r="S340" s="56" t="str">
        <f t="shared" si="28"/>
        <v/>
      </c>
      <c r="T340" s="56" t="s">
        <v>1793</v>
      </c>
      <c r="U340" s="56" t="s">
        <v>55</v>
      </c>
      <c r="V340" s="56" t="str">
        <f>VLOOKUP(G340,'Sheet 1 (2)'!$H$4:$Q$536,10,FALSE)</f>
        <v/>
      </c>
      <c r="W340" s="56" t="str">
        <f t="shared" si="36"/>
        <v/>
      </c>
      <c r="X340" s="56" t="s">
        <v>2097</v>
      </c>
      <c r="Y340" s="56" t="s">
        <v>55</v>
      </c>
      <c r="Z340" s="56" t="str">
        <f>VLOOKUP(G340,'Sheet 1 (2)'!$H$4:$S$536,12,FALSE)</f>
        <v/>
      </c>
      <c r="AA340" s="56" t="str">
        <f t="shared" si="35"/>
        <v/>
      </c>
      <c r="AB340" s="56" t="s">
        <v>55</v>
      </c>
      <c r="AC340" s="56" t="str">
        <f>VLOOKUP(G340,'Sheet 1 (2)'!$H$4:$AF$536,25,FALSE)</f>
        <v/>
      </c>
      <c r="AD340" s="56" t="s">
        <v>2102</v>
      </c>
      <c r="AE340" s="56" t="str">
        <f t="shared" si="25"/>
        <v/>
      </c>
      <c r="AF340" s="56" t="s">
        <v>55</v>
      </c>
      <c r="AG340" s="56" t="str">
        <f>VLOOKUP(G340,'Sheet 1 (2)'!$H$4:$AG$536,26,FALSE)</f>
        <v>SI</v>
      </c>
      <c r="AH340" s="56" t="s">
        <v>82</v>
      </c>
      <c r="AI340" s="56" t="s">
        <v>55</v>
      </c>
      <c r="AJ340" s="56" t="str">
        <f>VLOOKUP(G340,'Sheet 1 (2)'!$H$4:$AH$536,27,FALSE)</f>
        <v/>
      </c>
      <c r="AK340" s="56" t="str">
        <f t="shared" si="34"/>
        <v/>
      </c>
      <c r="AL340" s="60">
        <v>1</v>
      </c>
      <c r="AM340" s="60">
        <f t="shared" si="37"/>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6"/>
        <v/>
      </c>
      <c r="O341" s="56"/>
      <c r="P341" s="56" t="s">
        <v>264</v>
      </c>
      <c r="Q341" s="56" t="s">
        <v>55</v>
      </c>
      <c r="R341" s="56" t="str">
        <f>VLOOKUP(G341,'Sheet 1 (2)'!$H$4:$O$536,8,FALSE)</f>
        <v/>
      </c>
      <c r="S341" s="56" t="str">
        <f t="shared" si="28"/>
        <v/>
      </c>
      <c r="T341" s="56" t="s">
        <v>1793</v>
      </c>
      <c r="U341" s="56" t="s">
        <v>55</v>
      </c>
      <c r="V341" s="56" t="str">
        <f>VLOOKUP(G341,'Sheet 1 (2)'!$H$4:$Q$536,10,FALSE)</f>
        <v/>
      </c>
      <c r="W341" s="56" t="str">
        <f t="shared" si="36"/>
        <v/>
      </c>
      <c r="X341" s="56" t="s">
        <v>2127</v>
      </c>
      <c r="Y341" s="56" t="s">
        <v>55</v>
      </c>
      <c r="Z341" s="56" t="str">
        <f>VLOOKUP(G341,'Sheet 1 (2)'!$H$4:$S$536,12,FALSE)</f>
        <v/>
      </c>
      <c r="AA341" s="56" t="str">
        <f t="shared" si="35"/>
        <v/>
      </c>
      <c r="AB341" s="56" t="s">
        <v>55</v>
      </c>
      <c r="AC341" s="56" t="str">
        <f>VLOOKUP(G341,'Sheet 1 (2)'!$H$4:$AF$536,25,FALSE)</f>
        <v/>
      </c>
      <c r="AD341" s="56" t="s">
        <v>270</v>
      </c>
      <c r="AE341" s="56" t="str">
        <f t="shared" si="25"/>
        <v/>
      </c>
      <c r="AF341" s="56" t="s">
        <v>55</v>
      </c>
      <c r="AG341" s="56" t="str">
        <f>VLOOKUP(G341,'Sheet 1 (2)'!$H$4:$AG$536,26,FALSE)</f>
        <v>SI</v>
      </c>
      <c r="AH341" s="56" t="s">
        <v>82</v>
      </c>
      <c r="AI341" s="56" t="s">
        <v>55</v>
      </c>
      <c r="AJ341" s="56" t="str">
        <f>VLOOKUP(G341,'Sheet 1 (2)'!$H$4:$AH$536,27,FALSE)</f>
        <v/>
      </c>
      <c r="AK341" s="56" t="str">
        <f t="shared" si="34"/>
        <v/>
      </c>
      <c r="AL341" s="60">
        <v>1</v>
      </c>
      <c r="AM341" s="60">
        <f t="shared" si="37"/>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6"/>
        <v/>
      </c>
      <c r="O342" s="56"/>
      <c r="P342" s="56" t="s">
        <v>264</v>
      </c>
      <c r="Q342" s="56" t="s">
        <v>55</v>
      </c>
      <c r="R342" s="56" t="str">
        <f>VLOOKUP(G342,'Sheet 1 (2)'!$H$4:$O$536,8,FALSE)</f>
        <v/>
      </c>
      <c r="S342" s="56" t="str">
        <f t="shared" si="28"/>
        <v/>
      </c>
      <c r="T342" s="56" t="s">
        <v>1793</v>
      </c>
      <c r="U342" s="56" t="s">
        <v>55</v>
      </c>
      <c r="V342" s="56" t="str">
        <f>VLOOKUP(G342,'Sheet 1 (2)'!$H$4:$Q$536,10,FALSE)</f>
        <v/>
      </c>
      <c r="W342" s="56" t="str">
        <f t="shared" si="36"/>
        <v/>
      </c>
      <c r="X342" s="56" t="s">
        <v>2127</v>
      </c>
      <c r="Y342" s="56" t="s">
        <v>55</v>
      </c>
      <c r="Z342" s="56" t="str">
        <f>VLOOKUP(G342,'Sheet 1 (2)'!$H$4:$S$536,12,FALSE)</f>
        <v/>
      </c>
      <c r="AA342" s="56" t="str">
        <f t="shared" si="35"/>
        <v/>
      </c>
      <c r="AB342" s="56" t="s">
        <v>55</v>
      </c>
      <c r="AC342" s="56" t="str">
        <f>VLOOKUP(G342,'Sheet 1 (2)'!$H$4:$AF$536,25,FALSE)</f>
        <v/>
      </c>
      <c r="AD342" s="56" t="s">
        <v>2156</v>
      </c>
      <c r="AE342" s="56" t="str">
        <f t="shared" si="25"/>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4"/>
        <v xml:space="preserve">Consulta. ¿cómo identifico el código CIE10 de la fase aguda, sub aguda y crónica? </v>
      </c>
      <c r="AL342" s="60">
        <v>1</v>
      </c>
      <c r="AM342" s="60">
        <f t="shared" si="37"/>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6"/>
        <v/>
      </c>
      <c r="O343" s="56"/>
      <c r="P343" s="56" t="s">
        <v>2176</v>
      </c>
      <c r="Q343" s="56" t="s">
        <v>55</v>
      </c>
      <c r="R343" s="56" t="str">
        <f>VLOOKUP(G343,'Sheet 1 (2)'!$H$4:$O$536,8,FALSE)</f>
        <v/>
      </c>
      <c r="S343" s="56" t="str">
        <f t="shared" si="28"/>
        <v/>
      </c>
      <c r="T343" s="56" t="s">
        <v>2177</v>
      </c>
      <c r="U343" s="56" t="s">
        <v>55</v>
      </c>
      <c r="V343" s="56" t="str">
        <f>VLOOKUP(G343,'Sheet 1 (2)'!$H$4:$Q$536,10,FALSE)</f>
        <v/>
      </c>
      <c r="W343" s="56" t="str">
        <f t="shared" si="36"/>
        <v/>
      </c>
      <c r="X343" s="56" t="s">
        <v>2182</v>
      </c>
      <c r="Y343" s="56" t="s">
        <v>55</v>
      </c>
      <c r="Z343" s="56" t="str">
        <f>VLOOKUP(G343,'Sheet 1 (2)'!$H$4:$S$536,12,FALSE)</f>
        <v/>
      </c>
      <c r="AA343" s="56" t="str">
        <f t="shared" si="35"/>
        <v/>
      </c>
      <c r="AB343" s="56" t="s">
        <v>55</v>
      </c>
      <c r="AC343" s="56" t="str">
        <f>VLOOKUP(G343,'Sheet 1 (2)'!$H$4:$AF$536,25,FALSE)</f>
        <v/>
      </c>
      <c r="AD343" s="56" t="s">
        <v>120</v>
      </c>
      <c r="AE343" s="56" t="str">
        <f t="shared" si="25"/>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4"/>
        <v>Consulta.Registro de comunidades indígenas de áreas de riesgo de rabia silvestre linkeadas a establecimientos de salud</v>
      </c>
      <c r="AL343" s="60">
        <v>1</v>
      </c>
      <c r="AM343" s="60">
        <f t="shared" si="37"/>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6"/>
        <v/>
      </c>
      <c r="O344" s="56"/>
      <c r="P344" s="56" t="s">
        <v>2194</v>
      </c>
      <c r="Q344" s="56" t="s">
        <v>55</v>
      </c>
      <c r="R344" s="56" t="str">
        <f>VLOOKUP(G344,'Sheet 1 (2)'!$H$4:$O$536,8,FALSE)</f>
        <v/>
      </c>
      <c r="S344" s="56" t="str">
        <f t="shared" si="28"/>
        <v/>
      </c>
      <c r="T344" s="56" t="s">
        <v>2195</v>
      </c>
      <c r="U344" s="56" t="s">
        <v>55</v>
      </c>
      <c r="V344" s="56" t="str">
        <f>VLOOKUP(G344,'Sheet 1 (2)'!$H$4:$Q$536,10,FALSE)</f>
        <v/>
      </c>
      <c r="W344" s="56" t="str">
        <f t="shared" si="36"/>
        <v/>
      </c>
      <c r="X344" s="56"/>
      <c r="Y344" s="56" t="s">
        <v>55</v>
      </c>
      <c r="Z344" s="56" t="str">
        <f>VLOOKUP(G344,'Sheet 1 (2)'!$H$4:$S$536,12,FALSE)</f>
        <v/>
      </c>
      <c r="AA344" s="56" t="str">
        <f t="shared" si="35"/>
        <v/>
      </c>
      <c r="AB344" s="56" t="s">
        <v>55</v>
      </c>
      <c r="AC344" s="56" t="str">
        <f>VLOOKUP(G344,'Sheet 1 (2)'!$H$4:$AF$536,25,FALSE)</f>
        <v/>
      </c>
      <c r="AD344" s="56" t="s">
        <v>270</v>
      </c>
      <c r="AE344" s="56" t="str">
        <f t="shared" si="25"/>
        <v/>
      </c>
      <c r="AF344" s="56" t="s">
        <v>55</v>
      </c>
      <c r="AG344" s="56" t="str">
        <f>VLOOKUP(G344,'Sheet 1 (2)'!$H$4:$AG$536,26,FALSE)</f>
        <v>NO</v>
      </c>
      <c r="AH344" s="56" t="s">
        <v>52</v>
      </c>
      <c r="AI344" s="56" t="s">
        <v>55</v>
      </c>
      <c r="AJ344" s="56" t="str">
        <f>VLOOKUP(G344,'Sheet 1 (2)'!$H$4:$AH$536,27,FALSE)</f>
        <v/>
      </c>
      <c r="AK344" s="56" t="str">
        <f t="shared" si="34"/>
        <v/>
      </c>
      <c r="AL344" s="60">
        <v>1</v>
      </c>
      <c r="AM344" s="60">
        <f t="shared" si="37"/>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6"/>
        <v/>
      </c>
      <c r="O345" s="56"/>
      <c r="P345" s="56" t="s">
        <v>2212</v>
      </c>
      <c r="Q345" s="56" t="s">
        <v>55</v>
      </c>
      <c r="R345" s="56" t="str">
        <f>VLOOKUP(G345,'Sheet 1 (2)'!$H$4:$O$536,8,FALSE)</f>
        <v/>
      </c>
      <c r="S345" s="56" t="str">
        <f t="shared" si="28"/>
        <v/>
      </c>
      <c r="T345" s="56" t="s">
        <v>2195</v>
      </c>
      <c r="U345" s="56" t="s">
        <v>55</v>
      </c>
      <c r="V345" s="56" t="str">
        <f>VLOOKUP(G345,'Sheet 1 (2)'!$H$4:$Q$536,10,FALSE)</f>
        <v/>
      </c>
      <c r="W345" s="56" t="str">
        <f t="shared" si="36"/>
        <v/>
      </c>
      <c r="X345" s="56"/>
      <c r="Y345" s="56" t="s">
        <v>55</v>
      </c>
      <c r="Z345" s="56" t="str">
        <f>VLOOKUP(G345,'Sheet 1 (2)'!$H$4:$S$536,12,FALSE)</f>
        <v/>
      </c>
      <c r="AA345" s="56" t="str">
        <f t="shared" si="35"/>
        <v/>
      </c>
      <c r="AB345" s="56" t="s">
        <v>55</v>
      </c>
      <c r="AC345" s="56" t="str">
        <f>VLOOKUP(G345,'Sheet 1 (2)'!$H$4:$AF$536,25,FALSE)</f>
        <v/>
      </c>
      <c r="AD345" s="56" t="s">
        <v>1269</v>
      </c>
      <c r="AE345" s="56" t="str">
        <f t="shared" si="25"/>
        <v/>
      </c>
      <c r="AF345" s="56" t="s">
        <v>55</v>
      </c>
      <c r="AG345" s="56" t="str">
        <f>VLOOKUP(G345,'Sheet 1 (2)'!$H$4:$AG$536,26,FALSE)</f>
        <v>NO</v>
      </c>
      <c r="AH345" s="59" t="s">
        <v>52</v>
      </c>
      <c r="AI345" s="56" t="s">
        <v>55</v>
      </c>
      <c r="AJ345" s="56" t="str">
        <f>VLOOKUP(G345,'Sheet 1 (2)'!$H$4:$AH$536,27,FALSE)</f>
        <v>Código CIE10</v>
      </c>
      <c r="AK345" s="56" t="str">
        <f t="shared" si="34"/>
        <v>Código CIE10</v>
      </c>
      <c r="AL345" s="60">
        <v>1</v>
      </c>
      <c r="AM345" s="60">
        <f t="shared" si="37"/>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6"/>
        <v/>
      </c>
      <c r="O346" s="56"/>
      <c r="P346" s="56" t="s">
        <v>2212</v>
      </c>
      <c r="Q346" s="56" t="s">
        <v>55</v>
      </c>
      <c r="R346" s="56" t="str">
        <f>VLOOKUP(G346,'Sheet 1 (2)'!$H$4:$O$536,8,FALSE)</f>
        <v/>
      </c>
      <c r="S346" s="56" t="str">
        <f t="shared" si="28"/>
        <v/>
      </c>
      <c r="T346" s="56" t="s">
        <v>2195</v>
      </c>
      <c r="U346" s="56" t="s">
        <v>55</v>
      </c>
      <c r="V346" s="56" t="str">
        <f>VLOOKUP(G346,'Sheet 1 (2)'!$H$4:$Q$536,10,FALSE)</f>
        <v/>
      </c>
      <c r="W346" s="56" t="str">
        <f t="shared" si="36"/>
        <v/>
      </c>
      <c r="X346" s="56"/>
      <c r="Y346" s="56" t="s">
        <v>55</v>
      </c>
      <c r="Z346" s="56" t="str">
        <f>VLOOKUP(G346,'Sheet 1 (2)'!$H$4:$S$536,12,FALSE)</f>
        <v/>
      </c>
      <c r="AA346" s="56" t="str">
        <f t="shared" si="35"/>
        <v/>
      </c>
      <c r="AB346" s="56" t="s">
        <v>55</v>
      </c>
      <c r="AC346" s="56" t="str">
        <f>VLOOKUP(G346,'Sheet 1 (2)'!$H$4:$AF$536,25,FALSE)</f>
        <v/>
      </c>
      <c r="AD346" s="56" t="s">
        <v>120</v>
      </c>
      <c r="AE346" s="56" t="str">
        <f t="shared" si="25"/>
        <v/>
      </c>
      <c r="AF346" s="56" t="s">
        <v>55</v>
      </c>
      <c r="AG346" s="56" t="str">
        <f>VLOOKUP(G346,'Sheet 1 (2)'!$H$4:$AG$536,26,FALSE)</f>
        <v>NO</v>
      </c>
      <c r="AH346" s="59" t="s">
        <v>52</v>
      </c>
      <c r="AI346" s="56" t="s">
        <v>55</v>
      </c>
      <c r="AJ346" s="56" t="str">
        <f>VLOOKUP(G346,'Sheet 1 (2)'!$H$4:$AH$536,27,FALSE)</f>
        <v>Código CIE10</v>
      </c>
      <c r="AK346" s="56" t="str">
        <f t="shared" si="34"/>
        <v>Código CIE10</v>
      </c>
      <c r="AL346" s="60">
        <v>1</v>
      </c>
      <c r="AM346" s="60">
        <f t="shared" si="37"/>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6"/>
        <v/>
      </c>
      <c r="O347" s="56"/>
      <c r="P347" s="56" t="s">
        <v>2247</v>
      </c>
      <c r="Q347" s="56" t="s">
        <v>55</v>
      </c>
      <c r="R347" s="56" t="str">
        <f>VLOOKUP(G347,'Sheet 1 (2)'!$H$4:$O$536,8,FALSE)</f>
        <v/>
      </c>
      <c r="S347" s="56" t="str">
        <f t="shared" si="28"/>
        <v/>
      </c>
      <c r="T347" s="56" t="s">
        <v>2212</v>
      </c>
      <c r="U347" s="56" t="s">
        <v>55</v>
      </c>
      <c r="V347" s="56" t="str">
        <f>VLOOKUP(G347,'Sheet 1 (2)'!$H$4:$Q$536,10,FALSE)</f>
        <v/>
      </c>
      <c r="W347" s="56" t="str">
        <f t="shared" si="36"/>
        <v/>
      </c>
      <c r="X347" s="56"/>
      <c r="Y347" s="56" t="s">
        <v>55</v>
      </c>
      <c r="Z347" s="56" t="str">
        <f>VLOOKUP(G347,'Sheet 1 (2)'!$H$4:$S$536,12,FALSE)</f>
        <v/>
      </c>
      <c r="AA347" s="56" t="str">
        <f t="shared" si="35"/>
        <v/>
      </c>
      <c r="AB347" s="56" t="s">
        <v>55</v>
      </c>
      <c r="AC347" s="56" t="str">
        <f>VLOOKUP(G347,'Sheet 1 (2)'!$H$4:$AF$536,25,FALSE)</f>
        <v/>
      </c>
      <c r="AD347" s="56" t="s">
        <v>1269</v>
      </c>
      <c r="AE347" s="56" t="str">
        <f t="shared" si="25"/>
        <v/>
      </c>
      <c r="AF347" s="56" t="s">
        <v>55</v>
      </c>
      <c r="AG347" s="56" t="str">
        <f>VLOOKUP(G347,'Sheet 1 (2)'!$H$4:$AG$536,26,FALSE)</f>
        <v>NO</v>
      </c>
      <c r="AH347" s="59" t="s">
        <v>52</v>
      </c>
      <c r="AI347" s="56" t="s">
        <v>55</v>
      </c>
      <c r="AJ347" s="56" t="str">
        <f>VLOOKUP(G347,'Sheet 1 (2)'!$H$4:$AH$536,27,FALSE)</f>
        <v>Código CIE10</v>
      </c>
      <c r="AK347" s="56" t="str">
        <f t="shared" si="34"/>
        <v>Código CIE10</v>
      </c>
      <c r="AL347" s="60">
        <v>1</v>
      </c>
      <c r="AM347" s="60">
        <f t="shared" si="37"/>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6"/>
        <v/>
      </c>
      <c r="O348" s="56"/>
      <c r="P348" s="56" t="s">
        <v>2212</v>
      </c>
      <c r="Q348" s="56" t="s">
        <v>55</v>
      </c>
      <c r="R348" s="56" t="str">
        <f>VLOOKUP(G348,'Sheet 1 (2)'!$H$4:$O$536,8,FALSE)</f>
        <v/>
      </c>
      <c r="S348" s="56" t="str">
        <f t="shared" si="28"/>
        <v/>
      </c>
      <c r="T348" s="56" t="s">
        <v>2264</v>
      </c>
      <c r="U348" s="56" t="s">
        <v>55</v>
      </c>
      <c r="V348" s="56" t="str">
        <f>VLOOKUP(G348,'Sheet 1 (2)'!$H$4:$Q$536,10,FALSE)</f>
        <v/>
      </c>
      <c r="W348" s="56" t="str">
        <f t="shared" si="36"/>
        <v/>
      </c>
      <c r="X348" s="56"/>
      <c r="Y348" s="56" t="s">
        <v>55</v>
      </c>
      <c r="Z348" s="56" t="str">
        <f>VLOOKUP(G348,'Sheet 1 (2)'!$H$4:$S$536,12,FALSE)</f>
        <v/>
      </c>
      <c r="AA348" s="56" t="str">
        <f t="shared" si="35"/>
        <v/>
      </c>
      <c r="AB348" s="56" t="s">
        <v>55</v>
      </c>
      <c r="AC348" s="56" t="str">
        <f>VLOOKUP(G348,'Sheet 1 (2)'!$H$4:$AF$536,25,FALSE)</f>
        <v/>
      </c>
      <c r="AD348" s="56" t="s">
        <v>2269</v>
      </c>
      <c r="AE348" s="56" t="str">
        <f t="shared" si="25"/>
        <v/>
      </c>
      <c r="AF348" s="56" t="s">
        <v>55</v>
      </c>
      <c r="AG348" s="56" t="str">
        <f>VLOOKUP(G348,'Sheet 1 (2)'!$H$4:$AG$536,26,FALSE)</f>
        <v>NO</v>
      </c>
      <c r="AH348" s="59" t="s">
        <v>52</v>
      </c>
      <c r="AI348" s="56" t="s">
        <v>55</v>
      </c>
      <c r="AJ348" s="56" t="str">
        <f>VLOOKUP(G348,'Sheet 1 (2)'!$H$4:$AH$536,27,FALSE)</f>
        <v>Código CIE10</v>
      </c>
      <c r="AK348" s="56" t="str">
        <f t="shared" si="34"/>
        <v>Código CIE10</v>
      </c>
      <c r="AL348" s="60">
        <v>1</v>
      </c>
      <c r="AM348" s="60">
        <f t="shared" si="37"/>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6"/>
        <v/>
      </c>
      <c r="O349" s="56"/>
      <c r="P349" s="56" t="s">
        <v>2247</v>
      </c>
      <c r="Q349" s="56" t="s">
        <v>55</v>
      </c>
      <c r="R349" s="56" t="str">
        <f>VLOOKUP(G349,'Sheet 1 (2)'!$H$4:$O$536,8,FALSE)</f>
        <v/>
      </c>
      <c r="S349" s="56" t="str">
        <f t="shared" si="28"/>
        <v/>
      </c>
      <c r="T349" s="56" t="s">
        <v>2212</v>
      </c>
      <c r="U349" s="56" t="s">
        <v>55</v>
      </c>
      <c r="V349" s="56" t="str">
        <f>VLOOKUP(G349,'Sheet 1 (2)'!$H$4:$Q$536,10,FALSE)</f>
        <v/>
      </c>
      <c r="W349" s="56" t="str">
        <f t="shared" si="36"/>
        <v/>
      </c>
      <c r="X349" s="56"/>
      <c r="Y349" s="56" t="s">
        <v>55</v>
      </c>
      <c r="Z349" s="56" t="str">
        <f>VLOOKUP(G349,'Sheet 1 (2)'!$H$4:$S$536,12,FALSE)</f>
        <v/>
      </c>
      <c r="AA349" s="56" t="str">
        <f t="shared" si="35"/>
        <v/>
      </c>
      <c r="AB349" s="56" t="s">
        <v>55</v>
      </c>
      <c r="AC349" s="56" t="str">
        <f>VLOOKUP(G349,'Sheet 1 (2)'!$H$4:$AF$536,25,FALSE)</f>
        <v/>
      </c>
      <c r="AD349" s="56" t="s">
        <v>120</v>
      </c>
      <c r="AE349" s="56" t="str">
        <f t="shared" si="25"/>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4"/>
        <v>Nos enviarán el CDC o podría definirse las metas con el HIS con diagnóstico dep este con lab=p y d.
Unidad notificación =establecimiento de salud</v>
      </c>
      <c r="AL349" s="60">
        <v>1</v>
      </c>
      <c r="AM349" s="60">
        <f t="shared" si="37"/>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6"/>
        <v/>
      </c>
      <c r="O350" s="56"/>
      <c r="P350" s="56" t="s">
        <v>2195</v>
      </c>
      <c r="Q350" s="56" t="s">
        <v>55</v>
      </c>
      <c r="R350" s="56" t="str">
        <f>VLOOKUP(G350,'Sheet 1 (2)'!$H$4:$O$536,8,FALSE)</f>
        <v/>
      </c>
      <c r="S350" s="56" t="str">
        <f t="shared" si="28"/>
        <v/>
      </c>
      <c r="T350" s="56" t="s">
        <v>2212</v>
      </c>
      <c r="U350" s="56" t="s">
        <v>55</v>
      </c>
      <c r="V350" s="56" t="str">
        <f>VLOOKUP(G350,'Sheet 1 (2)'!$H$4:$Q$536,10,FALSE)</f>
        <v/>
      </c>
      <c r="W350" s="56" t="str">
        <f t="shared" si="36"/>
        <v/>
      </c>
      <c r="X350" s="56"/>
      <c r="Y350" s="56" t="s">
        <v>55</v>
      </c>
      <c r="Z350" s="56" t="str">
        <f>VLOOKUP(G350,'Sheet 1 (2)'!$H$4:$S$536,12,FALSE)</f>
        <v/>
      </c>
      <c r="AA350" s="56" t="str">
        <f t="shared" si="35"/>
        <v/>
      </c>
      <c r="AB350" s="56" t="s">
        <v>55</v>
      </c>
      <c r="AC350" s="56" t="str">
        <f>VLOOKUP(G350,'Sheet 1 (2)'!$H$4:$AF$536,25,FALSE)</f>
        <v/>
      </c>
      <c r="AD350" s="56" t="s">
        <v>147</v>
      </c>
      <c r="AE350" s="56" t="str">
        <f t="shared" si="25"/>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4"/>
        <v>Solo programar laboratorios de referencia regional. Ver si cuenta con la información del año anterior.</v>
      </c>
      <c r="AL350" s="60">
        <v>1</v>
      </c>
      <c r="AM350" s="60">
        <f t="shared" si="37"/>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6"/>
        <v/>
      </c>
      <c r="O351" s="56"/>
      <c r="P351" s="56" t="s">
        <v>2247</v>
      </c>
      <c r="Q351" s="56" t="s">
        <v>55</v>
      </c>
      <c r="R351" s="56" t="str">
        <f>VLOOKUP(G351,'Sheet 1 (2)'!$H$4:$O$536,8,FALSE)</f>
        <v/>
      </c>
      <c r="S351" s="56" t="str">
        <f t="shared" si="28"/>
        <v/>
      </c>
      <c r="T351" s="56" t="s">
        <v>2212</v>
      </c>
      <c r="U351" s="56" t="s">
        <v>55</v>
      </c>
      <c r="V351" s="56" t="str">
        <f>VLOOKUP(G351,'Sheet 1 (2)'!$H$4:$Q$536,10,FALSE)</f>
        <v/>
      </c>
      <c r="W351" s="56" t="str">
        <f t="shared" si="36"/>
        <v/>
      </c>
      <c r="X351" s="56"/>
      <c r="Y351" s="56" t="s">
        <v>55</v>
      </c>
      <c r="Z351" s="56" t="str">
        <f>VLOOKUP(G351,'Sheet 1 (2)'!$H$4:$S$536,12,FALSE)</f>
        <v/>
      </c>
      <c r="AA351" s="56" t="str">
        <f t="shared" si="35"/>
        <v/>
      </c>
      <c r="AB351" s="56" t="s">
        <v>55</v>
      </c>
      <c r="AC351" s="56" t="str">
        <f>VLOOKUP(G351,'Sheet 1 (2)'!$H$4:$AF$536,25,FALSE)</f>
        <v/>
      </c>
      <c r="AD351" s="56" t="s">
        <v>585</v>
      </c>
      <c r="AE351" s="56" t="str">
        <f t="shared" si="25"/>
        <v/>
      </c>
      <c r="AF351" s="56" t="s">
        <v>55</v>
      </c>
      <c r="AG351" s="56" t="str">
        <f>VLOOKUP(G351,'Sheet 1 (2)'!$H$4:$AG$536,26,FALSE)</f>
        <v>NO</v>
      </c>
      <c r="AH351" s="59" t="s">
        <v>52</v>
      </c>
      <c r="AI351" s="56" t="s">
        <v>55</v>
      </c>
      <c r="AJ351" s="56" t="str">
        <f>VLOOKUP(G351,'Sheet 1 (2)'!$H$4:$AH$536,27,FALSE)</f>
        <v>Código CIE10</v>
      </c>
      <c r="AK351" s="56" t="str">
        <f t="shared" si="34"/>
        <v>Código CIE10</v>
      </c>
      <c r="AL351" s="60">
        <v>1</v>
      </c>
      <c r="AM351" s="60">
        <f t="shared" si="37"/>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6"/>
        <v/>
      </c>
      <c r="O352" s="56"/>
      <c r="P352" s="56" t="s">
        <v>2212</v>
      </c>
      <c r="Q352" s="56" t="s">
        <v>55</v>
      </c>
      <c r="R352" s="56" t="str">
        <f>VLOOKUP(G352,'Sheet 1 (2)'!$H$4:$O$536,8,FALSE)</f>
        <v/>
      </c>
      <c r="S352" s="56" t="str">
        <f t="shared" si="28"/>
        <v/>
      </c>
      <c r="T352" s="56" t="s">
        <v>2247</v>
      </c>
      <c r="U352" s="56" t="s">
        <v>55</v>
      </c>
      <c r="V352" s="56" t="str">
        <f>VLOOKUP(G352,'Sheet 1 (2)'!$H$4:$Q$536,10,FALSE)</f>
        <v/>
      </c>
      <c r="W352" s="56" t="str">
        <f t="shared" si="36"/>
        <v/>
      </c>
      <c r="X352" s="56"/>
      <c r="Y352" s="56" t="s">
        <v>55</v>
      </c>
      <c r="Z352" s="56" t="str">
        <f>VLOOKUP(G352,'Sheet 1 (2)'!$H$4:$S$536,12,FALSE)</f>
        <v/>
      </c>
      <c r="AA352" s="56" t="str">
        <f t="shared" si="35"/>
        <v/>
      </c>
      <c r="AB352" s="56" t="s">
        <v>55</v>
      </c>
      <c r="AC352" s="56" t="str">
        <f>VLOOKUP(G352,'Sheet 1 (2)'!$H$4:$AF$536,25,FALSE)</f>
        <v/>
      </c>
      <c r="AD352" s="56" t="s">
        <v>2325</v>
      </c>
      <c r="AE352" s="56" t="str">
        <f t="shared" si="25"/>
        <v/>
      </c>
      <c r="AF352" s="56" t="s">
        <v>55</v>
      </c>
      <c r="AG352" s="56" t="str">
        <f>VLOOKUP(G352,'Sheet 1 (2)'!$H$4:$AG$536,26,FALSE)</f>
        <v>NO</v>
      </c>
      <c r="AH352" s="59" t="s">
        <v>52</v>
      </c>
      <c r="AI352" s="56" t="s">
        <v>55</v>
      </c>
      <c r="AJ352" s="56" t="str">
        <f>VLOOKUP(G352,'Sheet 1 (2)'!$H$4:$AH$536,27,FALSE)</f>
        <v>Consulta. Falta código CIE10</v>
      </c>
      <c r="AK352" s="56" t="str">
        <f t="shared" si="34"/>
        <v>Consulta. Falta código CIE10</v>
      </c>
      <c r="AL352" s="60">
        <v>1</v>
      </c>
      <c r="AM352" s="60">
        <f t="shared" si="37"/>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6"/>
        <v/>
      </c>
      <c r="O353" s="56"/>
      <c r="P353" s="56" t="s">
        <v>2337</v>
      </c>
      <c r="Q353" s="56" t="s">
        <v>55</v>
      </c>
      <c r="R353" s="56" t="str">
        <f>VLOOKUP(G353,'Sheet 1 (2)'!$H$4:$O$536,8,FALSE)</f>
        <v/>
      </c>
      <c r="S353" s="56" t="str">
        <f t="shared" si="28"/>
        <v/>
      </c>
      <c r="T353" s="56" t="s">
        <v>2339</v>
      </c>
      <c r="U353" s="56" t="s">
        <v>55</v>
      </c>
      <c r="V353" s="56" t="str">
        <f>VLOOKUP(G353,'Sheet 1 (2)'!$H$4:$Q$536,10,FALSE)</f>
        <v/>
      </c>
      <c r="W353" s="56" t="str">
        <f t="shared" si="36"/>
        <v/>
      </c>
      <c r="X353" s="56" t="s">
        <v>2340</v>
      </c>
      <c r="Y353" s="56" t="s">
        <v>55</v>
      </c>
      <c r="Z353" s="56" t="str">
        <f>VLOOKUP(G353,'Sheet 1 (2)'!$H$4:$S$536,12,FALSE)</f>
        <v/>
      </c>
      <c r="AA353" s="56" t="str">
        <f t="shared" si="35"/>
        <v/>
      </c>
      <c r="AB353" s="56" t="s">
        <v>55</v>
      </c>
      <c r="AC353" s="56" t="str">
        <f>VLOOKUP(G353,'Sheet 1 (2)'!$H$4:$AF$536,25,FALSE)</f>
        <v/>
      </c>
      <c r="AD353" s="56" t="s">
        <v>367</v>
      </c>
      <c r="AE353" s="56" t="str">
        <f t="shared" si="25"/>
        <v/>
      </c>
      <c r="AF353" s="56" t="s">
        <v>55</v>
      </c>
      <c r="AG353" s="56" t="str">
        <f>VLOOKUP(G353,'Sheet 1 (2)'!$H$4:$AG$536,26,FALSE)</f>
        <v>NO</v>
      </c>
      <c r="AH353" s="56" t="s">
        <v>52</v>
      </c>
      <c r="AI353" s="56" t="s">
        <v>55</v>
      </c>
      <c r="AJ353" s="56" t="str">
        <f>VLOOKUP(G353,'Sheet 1 (2)'!$H$4:$AH$536,27,FALSE)</f>
        <v>No se va a calcular</v>
      </c>
      <c r="AK353" s="56" t="str">
        <f t="shared" si="34"/>
        <v>No se va a calcular</v>
      </c>
      <c r="AL353" s="60">
        <v>1</v>
      </c>
      <c r="AM353" s="60">
        <f t="shared" si="37"/>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6"/>
        <v/>
      </c>
      <c r="O354" s="56"/>
      <c r="P354" s="56" t="s">
        <v>2350</v>
      </c>
      <c r="Q354" s="56" t="s">
        <v>55</v>
      </c>
      <c r="R354" s="56" t="str">
        <f>VLOOKUP(G354,'Sheet 1 (2)'!$H$4:$O$536,8,FALSE)</f>
        <v/>
      </c>
      <c r="S354" s="56" t="str">
        <f t="shared" si="28"/>
        <v/>
      </c>
      <c r="T354" s="56"/>
      <c r="U354" s="56" t="s">
        <v>55</v>
      </c>
      <c r="V354" s="56" t="str">
        <f>VLOOKUP(G354,'Sheet 1 (2)'!$H$4:$Q$536,10,FALSE)</f>
        <v/>
      </c>
      <c r="W354" s="56" t="str">
        <f t="shared" si="36"/>
        <v/>
      </c>
      <c r="X354" s="56" t="s">
        <v>2340</v>
      </c>
      <c r="Y354" s="56" t="s">
        <v>55</v>
      </c>
      <c r="Z354" s="56" t="str">
        <f>VLOOKUP(G354,'Sheet 1 (2)'!$H$4:$S$536,12,FALSE)</f>
        <v/>
      </c>
      <c r="AA354" s="56" t="str">
        <f t="shared" si="35"/>
        <v/>
      </c>
      <c r="AB354" s="56" t="s">
        <v>55</v>
      </c>
      <c r="AC354" s="56" t="str">
        <f>VLOOKUP(G354,'Sheet 1 (2)'!$H$4:$AF$536,25,FALSE)</f>
        <v/>
      </c>
      <c r="AD354" s="56" t="s">
        <v>2325</v>
      </c>
      <c r="AE354" s="56" t="str">
        <f t="shared" si="25"/>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4"/>
        <v>Consulta. Se podría utilizar única fuente de información HIS</v>
      </c>
      <c r="AL354" s="60">
        <v>1</v>
      </c>
      <c r="AM354" s="60">
        <f t="shared" si="37"/>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6"/>
        <v/>
      </c>
      <c r="O355" s="56"/>
      <c r="P355" s="56" t="s">
        <v>2337</v>
      </c>
      <c r="Q355" s="56" t="s">
        <v>55</v>
      </c>
      <c r="R355" s="56" t="str">
        <f>VLOOKUP(G355,'Sheet 1 (2)'!$H$4:$O$536,8,FALSE)</f>
        <v/>
      </c>
      <c r="S355" s="56" t="str">
        <f t="shared" si="28"/>
        <v/>
      </c>
      <c r="T355" s="56" t="s">
        <v>2339</v>
      </c>
      <c r="U355" s="56" t="s">
        <v>55</v>
      </c>
      <c r="V355" s="56" t="str">
        <f>VLOOKUP(G355,'Sheet 1 (2)'!$H$4:$Q$536,10,FALSE)</f>
        <v/>
      </c>
      <c r="W355" s="56" t="str">
        <f t="shared" si="36"/>
        <v/>
      </c>
      <c r="X355" s="56" t="s">
        <v>2340</v>
      </c>
      <c r="Y355" s="56" t="s">
        <v>55</v>
      </c>
      <c r="Z355" s="56" t="str">
        <f>VLOOKUP(G355,'Sheet 1 (2)'!$H$4:$S$536,12,FALSE)</f>
        <v/>
      </c>
      <c r="AA355" s="56" t="str">
        <f t="shared" si="35"/>
        <v/>
      </c>
      <c r="AB355" s="56" t="s">
        <v>55</v>
      </c>
      <c r="AC355" s="56" t="str">
        <f>VLOOKUP(G355,'Sheet 1 (2)'!$H$4:$AF$536,25,FALSE)</f>
        <v/>
      </c>
      <c r="AD355" s="56" t="s">
        <v>2367</v>
      </c>
      <c r="AE355" s="56" t="str">
        <f t="shared" si="25"/>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4"/>
        <v>Consulta. Se podría utilizar única fuente de información HIS</v>
      </c>
      <c r="AL355" s="60">
        <v>1</v>
      </c>
      <c r="AM355" s="60">
        <f t="shared" si="37"/>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6"/>
        <v/>
      </c>
      <c r="O356" s="56"/>
      <c r="P356" s="56" t="s">
        <v>2379</v>
      </c>
      <c r="Q356" s="56" t="s">
        <v>55</v>
      </c>
      <c r="R356" s="56" t="str">
        <f>VLOOKUP(G356,'Sheet 1 (2)'!$H$4:$O$536,8,FALSE)</f>
        <v/>
      </c>
      <c r="S356" s="56" t="str">
        <f t="shared" si="28"/>
        <v/>
      </c>
      <c r="T356" s="56"/>
      <c r="U356" s="56" t="s">
        <v>55</v>
      </c>
      <c r="V356" s="56" t="str">
        <f>VLOOKUP(G356,'Sheet 1 (2)'!$H$4:$Q$536,10,FALSE)</f>
        <v/>
      </c>
      <c r="W356" s="56" t="str">
        <f t="shared" si="36"/>
        <v/>
      </c>
      <c r="X356" s="56" t="s">
        <v>2381</v>
      </c>
      <c r="Y356" s="56" t="s">
        <v>55</v>
      </c>
      <c r="Z356" s="56" t="str">
        <f>VLOOKUP(G356,'Sheet 1 (2)'!$H$4:$S$536,12,FALSE)</f>
        <v/>
      </c>
      <c r="AA356" s="56" t="str">
        <f t="shared" si="35"/>
        <v/>
      </c>
      <c r="AB356" s="56" t="s">
        <v>55</v>
      </c>
      <c r="AC356" s="56" t="str">
        <f>VLOOKUP(G356,'Sheet 1 (2)'!$H$4:$AF$536,25,FALSE)</f>
        <v/>
      </c>
      <c r="AD356" s="56" t="s">
        <v>2382</v>
      </c>
      <c r="AE356" s="56" t="str">
        <f t="shared" si="25"/>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4"/>
        <v>Consulta. Falta fuente NET LAB. Base de áreas de riesgo</v>
      </c>
      <c r="AL356" s="60">
        <v>1</v>
      </c>
      <c r="AM356" s="60">
        <f t="shared" si="37"/>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6"/>
        <v/>
      </c>
      <c r="O357" s="56"/>
      <c r="P357" s="56" t="s">
        <v>2339</v>
      </c>
      <c r="Q357" s="56" t="s">
        <v>55</v>
      </c>
      <c r="R357" s="56" t="str">
        <f>VLOOKUP(G357,'Sheet 1 (2)'!$H$4:$O$536,8,FALSE)</f>
        <v/>
      </c>
      <c r="S357" s="56" t="str">
        <f t="shared" si="28"/>
        <v/>
      </c>
      <c r="T357" s="56"/>
      <c r="U357" s="56" t="s">
        <v>55</v>
      </c>
      <c r="V357" s="56" t="str">
        <f>VLOOKUP(G357,'Sheet 1 (2)'!$H$4:$Q$536,10,FALSE)</f>
        <v/>
      </c>
      <c r="W357" s="56" t="str">
        <f t="shared" si="36"/>
        <v/>
      </c>
      <c r="X357" s="56" t="s">
        <v>2381</v>
      </c>
      <c r="Y357" s="56" t="s">
        <v>55</v>
      </c>
      <c r="Z357" s="56" t="str">
        <f>VLOOKUP(G357,'Sheet 1 (2)'!$H$4:$S$536,12,FALSE)</f>
        <v/>
      </c>
      <c r="AA357" s="56" t="str">
        <f t="shared" si="35"/>
        <v/>
      </c>
      <c r="AB357" s="56" t="s">
        <v>55</v>
      </c>
      <c r="AC357" s="56" t="str">
        <f>VLOOKUP(G357,'Sheet 1 (2)'!$H$4:$AF$536,25,FALSE)</f>
        <v/>
      </c>
      <c r="AD357" s="56" t="s">
        <v>2156</v>
      </c>
      <c r="AE357" s="56" t="str">
        <f t="shared" si="25"/>
        <v/>
      </c>
      <c r="AF357" s="56" t="s">
        <v>55</v>
      </c>
      <c r="AG357" s="56" t="str">
        <f>VLOOKUP(G357,'Sheet 1 (2)'!$H$4:$AG$536,26,FALSE)</f>
        <v>SI</v>
      </c>
      <c r="AH357" s="56" t="s">
        <v>82</v>
      </c>
      <c r="AI357" s="56" t="s">
        <v>55</v>
      </c>
      <c r="AJ357" s="56" t="str">
        <f>VLOOKUP(G357,'Sheet 1 (2)'!$H$4:$AH$536,27,FALSE)</f>
        <v/>
      </c>
      <c r="AK357" s="56" t="str">
        <f t="shared" si="34"/>
        <v/>
      </c>
      <c r="AL357" s="60">
        <v>1</v>
      </c>
      <c r="AM357" s="60">
        <f t="shared" si="37"/>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6"/>
        <v/>
      </c>
      <c r="O358" s="56"/>
      <c r="P358" s="56" t="s">
        <v>2339</v>
      </c>
      <c r="Q358" s="56" t="s">
        <v>55</v>
      </c>
      <c r="R358" s="56" t="str">
        <f>VLOOKUP(G358,'Sheet 1 (2)'!$H$4:$O$536,8,FALSE)</f>
        <v/>
      </c>
      <c r="S358" s="56" t="str">
        <f t="shared" si="28"/>
        <v/>
      </c>
      <c r="T358" s="56"/>
      <c r="U358" s="56" t="s">
        <v>55</v>
      </c>
      <c r="V358" s="56" t="str">
        <f>VLOOKUP(G358,'Sheet 1 (2)'!$H$4:$Q$536,10,FALSE)</f>
        <v/>
      </c>
      <c r="W358" s="56" t="str">
        <f t="shared" si="36"/>
        <v/>
      </c>
      <c r="X358" s="56" t="s">
        <v>2397</v>
      </c>
      <c r="Y358" s="56" t="s">
        <v>55</v>
      </c>
      <c r="Z358" s="56" t="str">
        <f>VLOOKUP(G358,'Sheet 1 (2)'!$H$4:$S$536,12,FALSE)</f>
        <v/>
      </c>
      <c r="AA358" s="56" t="str">
        <f t="shared" si="35"/>
        <v/>
      </c>
      <c r="AB358" s="56" t="s">
        <v>55</v>
      </c>
      <c r="AC358" s="56" t="str">
        <f>VLOOKUP(G358,'Sheet 1 (2)'!$H$4:$AF$536,25,FALSE)</f>
        <v/>
      </c>
      <c r="AD358" s="56" t="s">
        <v>2398</v>
      </c>
      <c r="AE358" s="56" t="str">
        <f t="shared" si="25"/>
        <v/>
      </c>
      <c r="AF358" s="56" t="s">
        <v>55</v>
      </c>
      <c r="AG358" s="56" t="str">
        <f>VLOOKUP(G358,'Sheet 1 (2)'!$H$4:$AG$536,26,FALSE)</f>
        <v>SI</v>
      </c>
      <c r="AH358" s="56" t="s">
        <v>82</v>
      </c>
      <c r="AI358" s="56" t="s">
        <v>55</v>
      </c>
      <c r="AJ358" s="56" t="str">
        <f>VLOOKUP(G358,'Sheet 1 (2)'!$H$4:$AH$536,27,FALSE)</f>
        <v/>
      </c>
      <c r="AK358" s="56" t="str">
        <f t="shared" si="34"/>
        <v/>
      </c>
      <c r="AL358" s="60">
        <v>1</v>
      </c>
      <c r="AM358" s="60">
        <f t="shared" si="37"/>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6"/>
        <v/>
      </c>
      <c r="O359" s="56"/>
      <c r="P359" s="56" t="s">
        <v>2339</v>
      </c>
      <c r="Q359" s="56" t="s">
        <v>55</v>
      </c>
      <c r="R359" s="56" t="str">
        <f>VLOOKUP(G359,'Sheet 1 (2)'!$H$4:$O$536,8,FALSE)</f>
        <v/>
      </c>
      <c r="S359" s="56" t="str">
        <f t="shared" si="28"/>
        <v/>
      </c>
      <c r="T359" s="56"/>
      <c r="U359" s="56" t="s">
        <v>55</v>
      </c>
      <c r="V359" s="56" t="str">
        <f>VLOOKUP(G359,'Sheet 1 (2)'!$H$4:$Q$536,10,FALSE)</f>
        <v/>
      </c>
      <c r="W359" s="56" t="str">
        <f t="shared" si="36"/>
        <v/>
      </c>
      <c r="X359" s="56" t="s">
        <v>2402</v>
      </c>
      <c r="Y359" s="56" t="s">
        <v>55</v>
      </c>
      <c r="Z359" s="56" t="str">
        <f>VLOOKUP(G359,'Sheet 1 (2)'!$H$4:$S$536,12,FALSE)</f>
        <v/>
      </c>
      <c r="AA359" s="56" t="str">
        <f t="shared" si="35"/>
        <v/>
      </c>
      <c r="AB359" s="56" t="s">
        <v>55</v>
      </c>
      <c r="AC359" s="56" t="str">
        <f>VLOOKUP(G359,'Sheet 1 (2)'!$H$4:$AF$536,25,FALSE)</f>
        <v/>
      </c>
      <c r="AD359" s="56" t="s">
        <v>2403</v>
      </c>
      <c r="AE359" s="56" t="str">
        <f t="shared" si="25"/>
        <v/>
      </c>
      <c r="AF359" s="56" t="s">
        <v>55</v>
      </c>
      <c r="AG359" s="56" t="str">
        <f>VLOOKUP(G359,'Sheet 1 (2)'!$H$4:$AG$536,26,FALSE)</f>
        <v>SI</v>
      </c>
      <c r="AH359" s="56" t="s">
        <v>82</v>
      </c>
      <c r="AI359" s="56" t="s">
        <v>55</v>
      </c>
      <c r="AJ359" s="56" t="str">
        <f>VLOOKUP(G359,'Sheet 1 (2)'!$H$4:$AH$536,27,FALSE)</f>
        <v/>
      </c>
      <c r="AK359" s="56" t="str">
        <f t="shared" si="34"/>
        <v/>
      </c>
      <c r="AL359" s="60">
        <v>1</v>
      </c>
      <c r="AM359" s="60">
        <f t="shared" si="37"/>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6"/>
        <v/>
      </c>
      <c r="O360" s="56"/>
      <c r="P360" s="56" t="s">
        <v>2339</v>
      </c>
      <c r="Q360" s="56" t="s">
        <v>55</v>
      </c>
      <c r="R360" s="56" t="str">
        <f>VLOOKUP(G360,'Sheet 1 (2)'!$H$4:$O$536,8,FALSE)</f>
        <v/>
      </c>
      <c r="S360" s="56" t="str">
        <f t="shared" si="28"/>
        <v/>
      </c>
      <c r="T360" s="56"/>
      <c r="U360" s="56" t="s">
        <v>55</v>
      </c>
      <c r="V360" s="56" t="str">
        <f>VLOOKUP(G360,'Sheet 1 (2)'!$H$4:$Q$536,10,FALSE)</f>
        <v/>
      </c>
      <c r="W360" s="56" t="str">
        <f t="shared" si="36"/>
        <v/>
      </c>
      <c r="X360" s="56" t="s">
        <v>2410</v>
      </c>
      <c r="Y360" s="56" t="s">
        <v>55</v>
      </c>
      <c r="Z360" s="56" t="str">
        <f>VLOOKUP(G360,'Sheet 1 (2)'!$H$4:$S$536,12,FALSE)</f>
        <v/>
      </c>
      <c r="AA360" s="56" t="str">
        <f t="shared" si="35"/>
        <v/>
      </c>
      <c r="AB360" s="56" t="s">
        <v>55</v>
      </c>
      <c r="AC360" s="56" t="str">
        <f>VLOOKUP(G360,'Sheet 1 (2)'!$H$4:$AF$536,25,FALSE)</f>
        <v/>
      </c>
      <c r="AD360" s="56" t="s">
        <v>367</v>
      </c>
      <c r="AE360" s="56" t="str">
        <f t="shared" si="25"/>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4"/>
        <v>Consulta. Falta fuente NET LAB. Base de áreas de riesgo. Base que vincula II.EE con establecimiento de salud</v>
      </c>
      <c r="AL360" s="60">
        <v>1</v>
      </c>
      <c r="AM360" s="60">
        <f t="shared" si="37"/>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6"/>
        <v/>
      </c>
      <c r="O361" s="56"/>
      <c r="P361" s="56" t="s">
        <v>2339</v>
      </c>
      <c r="Q361" s="56" t="s">
        <v>55</v>
      </c>
      <c r="R361" s="56" t="str">
        <f>VLOOKUP(G361,'Sheet 1 (2)'!$H$4:$O$536,8,FALSE)</f>
        <v/>
      </c>
      <c r="S361" s="56" t="str">
        <f t="shared" si="28"/>
        <v/>
      </c>
      <c r="T361" s="56" t="s">
        <v>2379</v>
      </c>
      <c r="U361" s="56" t="s">
        <v>55</v>
      </c>
      <c r="V361" s="56" t="str">
        <f>VLOOKUP(G361,'Sheet 1 (2)'!$H$4:$Q$536,10,FALSE)</f>
        <v/>
      </c>
      <c r="W361" s="56" t="str">
        <f t="shared" si="36"/>
        <v/>
      </c>
      <c r="X361" s="56" t="s">
        <v>2410</v>
      </c>
      <c r="Y361" s="56" t="s">
        <v>55</v>
      </c>
      <c r="Z361" s="56" t="str">
        <f>VLOOKUP(G361,'Sheet 1 (2)'!$H$4:$S$536,12,FALSE)</f>
        <v/>
      </c>
      <c r="AA361" s="56" t="str">
        <f t="shared" si="35"/>
        <v/>
      </c>
      <c r="AB361" s="56" t="s">
        <v>55</v>
      </c>
      <c r="AC361" s="56" t="str">
        <f>VLOOKUP(G361,'Sheet 1 (2)'!$H$4:$AF$536,25,FALSE)</f>
        <v/>
      </c>
      <c r="AD361" s="56" t="s">
        <v>58</v>
      </c>
      <c r="AE361" s="56" t="str">
        <f t="shared" si="25"/>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4"/>
        <v>Consulta. Se podría utilizar única fuente de información HIS</v>
      </c>
      <c r="AL361" s="60">
        <v>1</v>
      </c>
      <c r="AM361" s="60">
        <f t="shared" si="37"/>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6"/>
        <v/>
      </c>
      <c r="O362" s="56"/>
      <c r="P362" s="56" t="s">
        <v>2339</v>
      </c>
      <c r="Q362" s="56" t="s">
        <v>55</v>
      </c>
      <c r="R362" s="56" t="str">
        <f>VLOOKUP(G362,'Sheet 1 (2)'!$H$4:$O$536,8,FALSE)</f>
        <v/>
      </c>
      <c r="S362" s="56" t="str">
        <f t="shared" si="28"/>
        <v/>
      </c>
      <c r="T362" s="56" t="s">
        <v>2379</v>
      </c>
      <c r="U362" s="56" t="s">
        <v>55</v>
      </c>
      <c r="V362" s="56" t="str">
        <f>VLOOKUP(G362,'Sheet 1 (2)'!$H$4:$Q$536,10,FALSE)</f>
        <v/>
      </c>
      <c r="W362" s="56" t="str">
        <f t="shared" si="36"/>
        <v/>
      </c>
      <c r="X362" s="56" t="s">
        <v>2410</v>
      </c>
      <c r="Y362" s="56" t="s">
        <v>55</v>
      </c>
      <c r="Z362" s="56" t="str">
        <f>VLOOKUP(G362,'Sheet 1 (2)'!$H$4:$S$536,12,FALSE)</f>
        <v/>
      </c>
      <c r="AA362" s="56" t="str">
        <f t="shared" si="35"/>
        <v/>
      </c>
      <c r="AB362" s="56" t="s">
        <v>55</v>
      </c>
      <c r="AC362" s="56" t="str">
        <f>VLOOKUP(G362,'Sheet 1 (2)'!$H$4:$AF$536,25,FALSE)</f>
        <v/>
      </c>
      <c r="AD362" s="56" t="s">
        <v>327</v>
      </c>
      <c r="AE362" s="56" t="str">
        <f t="shared" si="25"/>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4"/>
        <v>Consulta. Se podría utilizar única fuente de información HIS</v>
      </c>
      <c r="AL362" s="60">
        <v>1</v>
      </c>
      <c r="AM362" s="60">
        <f t="shared" si="37"/>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6"/>
        <v/>
      </c>
      <c r="O363" s="56" t="str">
        <f>VLOOKUP(G363,Hoja1!$C$4:$D$146,2,FALSE)</f>
        <v>80%*4399701</v>
      </c>
      <c r="P363" s="56" t="s">
        <v>264</v>
      </c>
      <c r="Q363" s="56" t="s">
        <v>55</v>
      </c>
      <c r="R363" s="56" t="str">
        <f>VLOOKUP(G363,'Sheet 1 (2)'!$H$4:$O$536,8,FALSE)</f>
        <v/>
      </c>
      <c r="S363" s="56" t="str">
        <f t="shared" si="28"/>
        <v/>
      </c>
      <c r="T363" s="56"/>
      <c r="U363" s="56" t="s">
        <v>55</v>
      </c>
      <c r="V363" s="56" t="str">
        <f>VLOOKUP(G363,'Sheet 1 (2)'!$H$4:$Q$536,10,FALSE)</f>
        <v/>
      </c>
      <c r="W363" s="56" t="str">
        <f t="shared" si="36"/>
        <v/>
      </c>
      <c r="X363" s="56" t="s">
        <v>2509</v>
      </c>
      <c r="Y363" s="56" t="s">
        <v>55</v>
      </c>
      <c r="Z363" s="56" t="str">
        <f>VLOOKUP(G363,'Sheet 1 (2)'!$H$4:$S$536,12,FALSE)</f>
        <v/>
      </c>
      <c r="AA363" s="56" t="str">
        <f t="shared" ref="AA363:AA426" si="38">IF(Y363&lt;&gt;"",Y363,Z363)</f>
        <v/>
      </c>
      <c r="AB363" s="56" t="s">
        <v>55</v>
      </c>
      <c r="AC363" s="56" t="str">
        <f>VLOOKUP(G363,'Sheet 1 (2)'!$H$4:$AF$536,25,FALSE)</f>
        <v/>
      </c>
      <c r="AD363" s="56" t="s">
        <v>2512</v>
      </c>
      <c r="AE363" s="56" t="str">
        <f t="shared" si="25"/>
        <v/>
      </c>
      <c r="AF363" s="56" t="s">
        <v>52</v>
      </c>
      <c r="AG363" s="56" t="str">
        <f>VLOOKUP(G363,'Sheet 1 (2)'!$H$4:$AG$536,26,FALSE)</f>
        <v/>
      </c>
      <c r="AH363" s="56" t="s">
        <v>52</v>
      </c>
      <c r="AI363" s="56" t="s">
        <v>1545</v>
      </c>
      <c r="AJ363" s="56" t="str">
        <f>VLOOKUP(G363,'Sheet 1 (2)'!$H$4:$AH$536,27,FALSE)</f>
        <v/>
      </c>
      <c r="AK363" s="56" t="str">
        <f t="shared" si="34"/>
        <v>ESPERA DE LA BASE DE DATOS DEL Mapa que identifica ámbitos con fuentes de exposición a agentes contaminantes, elaborados por la Micro Red, Red o DIRESA.</v>
      </c>
      <c r="AL363" s="60">
        <v>1</v>
      </c>
      <c r="AM363" s="60">
        <f t="shared" si="37"/>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6"/>
        <v/>
      </c>
      <c r="O364" s="56" t="str">
        <f>VLOOKUP(G364,Hoja1!$C$4:$D$146,2,FALSE)</f>
        <v>100%*4399702</v>
      </c>
      <c r="P364" s="56" t="s">
        <v>264</v>
      </c>
      <c r="Q364" s="56" t="s">
        <v>55</v>
      </c>
      <c r="R364" s="56" t="str">
        <f>VLOOKUP(G364,'Sheet 1 (2)'!$H$4:$O$536,8,FALSE)</f>
        <v/>
      </c>
      <c r="S364" s="56" t="str">
        <f t="shared" si="28"/>
        <v/>
      </c>
      <c r="T364" s="56"/>
      <c r="U364" s="56" t="s">
        <v>55</v>
      </c>
      <c r="V364" s="56" t="str">
        <f>VLOOKUP(G364,'Sheet 1 (2)'!$H$4:$Q$536,10,FALSE)</f>
        <v/>
      </c>
      <c r="W364" s="56" t="str">
        <f t="shared" si="36"/>
        <v/>
      </c>
      <c r="X364" s="56" t="s">
        <v>2521</v>
      </c>
      <c r="Y364" s="56" t="s">
        <v>55</v>
      </c>
      <c r="Z364" s="56" t="str">
        <f>VLOOKUP(G364,'Sheet 1 (2)'!$H$4:$S$536,12,FALSE)</f>
        <v/>
      </c>
      <c r="AA364" s="56" t="str">
        <f t="shared" si="38"/>
        <v/>
      </c>
      <c r="AB364" s="56" t="s">
        <v>55</v>
      </c>
      <c r="AC364" s="56" t="str">
        <f>VLOOKUP(G364,'Sheet 1 (2)'!$H$4:$AF$536,25,FALSE)</f>
        <v/>
      </c>
      <c r="AD364" s="56" t="s">
        <v>58</v>
      </c>
      <c r="AE364" s="56" t="str">
        <f t="shared" si="25"/>
        <v/>
      </c>
      <c r="AF364" s="56" t="s">
        <v>52</v>
      </c>
      <c r="AG364" s="56" t="str">
        <f>VLOOKUP(G364,'Sheet 1 (2)'!$H$4:$AG$536,26,FALSE)</f>
        <v/>
      </c>
      <c r="AH364" s="56" t="s">
        <v>52</v>
      </c>
      <c r="AI364" s="56" t="s">
        <v>1545</v>
      </c>
      <c r="AJ364" s="56" t="str">
        <f>VLOOKUP(G364,'Sheet 1 (2)'!$H$4:$AH$536,27,FALSE)</f>
        <v/>
      </c>
      <c r="AK364" s="56" t="str">
        <f t="shared" si="34"/>
        <v>ESPERA DE LA BASE DE DATOS DEL Mapa que identifica ámbitos con fuentes de exposición a agentes contaminantes, elaborados por la Micro Red, Red o DIRESA.</v>
      </c>
      <c r="AL364" s="60">
        <v>1</v>
      </c>
      <c r="AM364" s="60">
        <f t="shared" si="37"/>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6"/>
        <v/>
      </c>
      <c r="O365" s="56" t="str">
        <f>VLOOKUP(G365,Hoja1!$C$4:$D$146,2,FALSE)</f>
        <v>82.2%*4399703**</v>
      </c>
      <c r="P365" s="56" t="s">
        <v>264</v>
      </c>
      <c r="Q365" s="56" t="s">
        <v>55</v>
      </c>
      <c r="R365" s="56" t="str">
        <f>VLOOKUP(G365,'Sheet 1 (2)'!$H$4:$O$536,8,FALSE)</f>
        <v/>
      </c>
      <c r="S365" s="56" t="str">
        <f t="shared" si="28"/>
        <v/>
      </c>
      <c r="T365" s="56"/>
      <c r="U365" s="56" t="s">
        <v>55</v>
      </c>
      <c r="V365" s="56" t="str">
        <f>VLOOKUP(G365,'Sheet 1 (2)'!$H$4:$Q$536,10,FALSE)</f>
        <v/>
      </c>
      <c r="W365" s="56" t="str">
        <f t="shared" si="36"/>
        <v/>
      </c>
      <c r="X365" s="56" t="s">
        <v>2530</v>
      </c>
      <c r="Y365" s="56" t="s">
        <v>55</v>
      </c>
      <c r="Z365" s="56" t="str">
        <f>VLOOKUP(G365,'Sheet 1 (2)'!$H$4:$S$536,12,FALSE)</f>
        <v/>
      </c>
      <c r="AA365" s="56" t="str">
        <f t="shared" si="38"/>
        <v/>
      </c>
      <c r="AB365" s="56" t="s">
        <v>55</v>
      </c>
      <c r="AC365" s="56" t="str">
        <f>VLOOKUP(G365,'Sheet 1 (2)'!$H$4:$AF$536,25,FALSE)</f>
        <v/>
      </c>
      <c r="AD365" s="56" t="s">
        <v>1543</v>
      </c>
      <c r="AE365" s="56" t="str">
        <f t="shared" si="25"/>
        <v/>
      </c>
      <c r="AF365" s="56" t="s">
        <v>52</v>
      </c>
      <c r="AG365" s="56" t="str">
        <f>VLOOKUP(G365,'Sheet 1 (2)'!$H$4:$AG$536,26,FALSE)</f>
        <v/>
      </c>
      <c r="AH365" s="56" t="s">
        <v>52</v>
      </c>
      <c r="AI365" s="56" t="s">
        <v>1545</v>
      </c>
      <c r="AJ365" s="56" t="str">
        <f>VLOOKUP(G365,'Sheet 1 (2)'!$H$4:$AH$536,27,FALSE)</f>
        <v/>
      </c>
      <c r="AK365" s="56" t="str">
        <f t="shared" si="34"/>
        <v>ESPERA DE LA BASE DE DATOS DEL Mapa que identifica ámbitos con fuentes de exposición a agentes contaminantes, elaborados por la Micro Red, Red o DIRESA.</v>
      </c>
      <c r="AL365" s="60">
        <v>1</v>
      </c>
      <c r="AM365" s="60">
        <f t="shared" si="37"/>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6"/>
        <v/>
      </c>
      <c r="O366" s="56" t="str">
        <f>VLOOKUP(G366,Hoja1!$C$4:$D$146,2,FALSE)</f>
        <v>82.2%*4399703**</v>
      </c>
      <c r="P366" s="56" t="s">
        <v>264</v>
      </c>
      <c r="Q366" s="56" t="s">
        <v>55</v>
      </c>
      <c r="R366" s="56" t="str">
        <f>VLOOKUP(G366,'Sheet 1 (2)'!$H$4:$O$536,8,FALSE)</f>
        <v/>
      </c>
      <c r="S366" s="56" t="str">
        <f t="shared" si="28"/>
        <v/>
      </c>
      <c r="T366" s="56"/>
      <c r="U366" s="56" t="s">
        <v>55</v>
      </c>
      <c r="V366" s="56" t="str">
        <f>VLOOKUP(G366,'Sheet 1 (2)'!$H$4:$Q$536,10,FALSE)</f>
        <v/>
      </c>
      <c r="W366" s="56" t="str">
        <f t="shared" si="36"/>
        <v/>
      </c>
      <c r="X366" s="56" t="s">
        <v>2536</v>
      </c>
      <c r="Y366" s="56" t="s">
        <v>55</v>
      </c>
      <c r="Z366" s="56" t="str">
        <f>VLOOKUP(G366,'Sheet 1 (2)'!$H$4:$S$536,12,FALSE)</f>
        <v/>
      </c>
      <c r="AA366" s="56" t="str">
        <f t="shared" si="38"/>
        <v/>
      </c>
      <c r="AB366" s="56" t="s">
        <v>55</v>
      </c>
      <c r="AC366" s="56" t="str">
        <f>VLOOKUP(G366,'Sheet 1 (2)'!$H$4:$AF$536,25,FALSE)</f>
        <v/>
      </c>
      <c r="AD366" s="56" t="s">
        <v>1543</v>
      </c>
      <c r="AE366" s="56" t="str">
        <f t="shared" si="25"/>
        <v/>
      </c>
      <c r="AF366" s="56" t="s">
        <v>52</v>
      </c>
      <c r="AG366" s="56" t="str">
        <f>VLOOKUP(G366,'Sheet 1 (2)'!$H$4:$AG$536,26,FALSE)</f>
        <v/>
      </c>
      <c r="AH366" s="56" t="s">
        <v>52</v>
      </c>
      <c r="AI366" s="56" t="s">
        <v>1545</v>
      </c>
      <c r="AJ366" s="56" t="str">
        <f>VLOOKUP(G366,'Sheet 1 (2)'!$H$4:$AH$536,27,FALSE)</f>
        <v/>
      </c>
      <c r="AK366" s="56" t="str">
        <f t="shared" si="34"/>
        <v>ESPERA DE LA BASE DE DATOS DEL Mapa que identifica ámbitos con fuentes de exposición a agentes contaminantes, elaborados por la Micro Red, Red o DIRESA.</v>
      </c>
      <c r="AL366" s="60">
        <v>1</v>
      </c>
      <c r="AM366" s="60">
        <f t="shared" si="37"/>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6"/>
        <v/>
      </c>
      <c r="O367" s="56" t="str">
        <f>VLOOKUP(G367,Hoja1!$C$4:$D$146,2,FALSE)</f>
        <v>82.2%*4399703**</v>
      </c>
      <c r="P367" s="56" t="s">
        <v>264</v>
      </c>
      <c r="Q367" s="56" t="s">
        <v>55</v>
      </c>
      <c r="R367" s="56" t="str">
        <f>VLOOKUP(G367,'Sheet 1 (2)'!$H$4:$O$536,8,FALSE)</f>
        <v/>
      </c>
      <c r="S367" s="56" t="str">
        <f t="shared" si="28"/>
        <v/>
      </c>
      <c r="T367" s="56"/>
      <c r="U367" s="56" t="s">
        <v>55</v>
      </c>
      <c r="V367" s="56" t="str">
        <f>VLOOKUP(G367,'Sheet 1 (2)'!$H$4:$Q$536,10,FALSE)</f>
        <v/>
      </c>
      <c r="W367" s="56" t="str">
        <f t="shared" si="36"/>
        <v/>
      </c>
      <c r="X367" s="56" t="s">
        <v>2541</v>
      </c>
      <c r="Y367" s="56" t="s">
        <v>55</v>
      </c>
      <c r="Z367" s="56" t="str">
        <f>VLOOKUP(G367,'Sheet 1 (2)'!$H$4:$S$536,12,FALSE)</f>
        <v/>
      </c>
      <c r="AA367" s="56" t="str">
        <f t="shared" si="38"/>
        <v/>
      </c>
      <c r="AB367" s="56" t="s">
        <v>55</v>
      </c>
      <c r="AC367" s="56" t="str">
        <f>VLOOKUP(G367,'Sheet 1 (2)'!$H$4:$AF$536,25,FALSE)</f>
        <v/>
      </c>
      <c r="AD367" s="56" t="s">
        <v>701</v>
      </c>
      <c r="AE367" s="56" t="str">
        <f t="shared" si="25"/>
        <v/>
      </c>
      <c r="AF367" s="56" t="s">
        <v>52</v>
      </c>
      <c r="AG367" s="56" t="str">
        <f>VLOOKUP(G367,'Sheet 1 (2)'!$H$4:$AG$536,26,FALSE)</f>
        <v/>
      </c>
      <c r="AH367" s="56" t="s">
        <v>52</v>
      </c>
      <c r="AI367" s="56" t="s">
        <v>1545</v>
      </c>
      <c r="AJ367" s="56" t="str">
        <f>VLOOKUP(G367,'Sheet 1 (2)'!$H$4:$AH$536,27,FALSE)</f>
        <v/>
      </c>
      <c r="AK367" s="56" t="str">
        <f t="shared" si="34"/>
        <v>ESPERA DE LA BASE DE DATOS DEL Mapa que identifica ámbitos con fuentes de exposición a agentes contaminantes, elaborados por la Micro Red, Red o DIRESA.</v>
      </c>
      <c r="AL367" s="60">
        <v>1</v>
      </c>
      <c r="AM367" s="60">
        <f t="shared" si="37"/>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6"/>
        <v/>
      </c>
      <c r="O368" s="56" t="str">
        <f>VLOOKUP(G368,Hoja1!$C$4:$D$146,2,FALSE)</f>
        <v>82.2%*4399703**</v>
      </c>
      <c r="P368" s="56" t="s">
        <v>264</v>
      </c>
      <c r="Q368" s="56" t="s">
        <v>55</v>
      </c>
      <c r="R368" s="56" t="str">
        <f>VLOOKUP(G368,'Sheet 1 (2)'!$H$4:$O$536,8,FALSE)</f>
        <v/>
      </c>
      <c r="S368" s="56" t="str">
        <f t="shared" si="28"/>
        <v/>
      </c>
      <c r="T368" s="56"/>
      <c r="U368" s="56" t="s">
        <v>55</v>
      </c>
      <c r="V368" s="56" t="str">
        <f>VLOOKUP(G368,'Sheet 1 (2)'!$H$4:$Q$536,10,FALSE)</f>
        <v/>
      </c>
      <c r="W368" s="56" t="str">
        <f t="shared" si="36"/>
        <v/>
      </c>
      <c r="X368" s="56" t="s">
        <v>2545</v>
      </c>
      <c r="Y368" s="56" t="s">
        <v>55</v>
      </c>
      <c r="Z368" s="56" t="str">
        <f>VLOOKUP(G368,'Sheet 1 (2)'!$H$4:$S$536,12,FALSE)</f>
        <v/>
      </c>
      <c r="AA368" s="56" t="str">
        <f t="shared" si="38"/>
        <v/>
      </c>
      <c r="AB368" s="56" t="s">
        <v>55</v>
      </c>
      <c r="AC368" s="56" t="str">
        <f>VLOOKUP(G368,'Sheet 1 (2)'!$H$4:$AF$536,25,FALSE)</f>
        <v/>
      </c>
      <c r="AD368" s="56" t="s">
        <v>684</v>
      </c>
      <c r="AE368" s="56" t="str">
        <f t="shared" si="25"/>
        <v/>
      </c>
      <c r="AF368" s="56" t="s">
        <v>52</v>
      </c>
      <c r="AG368" s="56" t="str">
        <f>VLOOKUP(G368,'Sheet 1 (2)'!$H$4:$AG$536,26,FALSE)</f>
        <v/>
      </c>
      <c r="AH368" s="56" t="s">
        <v>52</v>
      </c>
      <c r="AI368" s="56" t="s">
        <v>1545</v>
      </c>
      <c r="AJ368" s="56" t="str">
        <f>VLOOKUP(G368,'Sheet 1 (2)'!$H$4:$AH$536,27,FALSE)</f>
        <v/>
      </c>
      <c r="AK368" s="56" t="str">
        <f t="shared" si="34"/>
        <v>ESPERA DE LA BASE DE DATOS DEL Mapa que identifica ámbitos con fuentes de exposición a agentes contaminantes, elaborados por la Micro Red, Red o DIRESA.</v>
      </c>
      <c r="AL368" s="60">
        <v>1</v>
      </c>
      <c r="AM368" s="60">
        <f t="shared" si="37"/>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6"/>
        <v/>
      </c>
      <c r="O369" s="56" t="str">
        <f>VLOOKUP(G369,Hoja1!$C$4:$D$146,2,FALSE)</f>
        <v>82.2%*4399703**</v>
      </c>
      <c r="P369" s="56" t="s">
        <v>264</v>
      </c>
      <c r="Q369" s="56" t="s">
        <v>55</v>
      </c>
      <c r="R369" s="56" t="str">
        <f>VLOOKUP(G369,'Sheet 1 (2)'!$H$4:$O$536,8,FALSE)</f>
        <v/>
      </c>
      <c r="S369" s="56" t="str">
        <f t="shared" si="28"/>
        <v/>
      </c>
      <c r="T369" s="56"/>
      <c r="U369" s="56" t="s">
        <v>55</v>
      </c>
      <c r="V369" s="56" t="str">
        <f>VLOOKUP(G369,'Sheet 1 (2)'!$H$4:$Q$536,10,FALSE)</f>
        <v/>
      </c>
      <c r="W369" s="56" t="str">
        <f t="shared" si="36"/>
        <v/>
      </c>
      <c r="X369" s="56" t="s">
        <v>2545</v>
      </c>
      <c r="Y369" s="56" t="s">
        <v>55</v>
      </c>
      <c r="Z369" s="56" t="str">
        <f>VLOOKUP(G369,'Sheet 1 (2)'!$H$4:$S$536,12,FALSE)</f>
        <v/>
      </c>
      <c r="AA369" s="56" t="str">
        <f t="shared" si="38"/>
        <v/>
      </c>
      <c r="AB369" s="56" t="s">
        <v>55</v>
      </c>
      <c r="AC369" s="56" t="str">
        <f>VLOOKUP(G369,'Sheet 1 (2)'!$H$4:$AF$536,25,FALSE)</f>
        <v/>
      </c>
      <c r="AD369" s="56" t="s">
        <v>709</v>
      </c>
      <c r="AE369" s="56" t="str">
        <f t="shared" si="25"/>
        <v/>
      </c>
      <c r="AF369" s="56" t="s">
        <v>52</v>
      </c>
      <c r="AG369" s="56" t="str">
        <f>VLOOKUP(G369,'Sheet 1 (2)'!$H$4:$AG$536,26,FALSE)</f>
        <v/>
      </c>
      <c r="AH369" s="56" t="s">
        <v>52</v>
      </c>
      <c r="AI369" s="56" t="s">
        <v>1545</v>
      </c>
      <c r="AJ369" s="56" t="str">
        <f>VLOOKUP(G369,'Sheet 1 (2)'!$H$4:$AH$536,27,FALSE)</f>
        <v/>
      </c>
      <c r="AK369" s="56" t="str">
        <f t="shared" si="34"/>
        <v>ESPERA DE LA BASE DE DATOS DEL Mapa que identifica ámbitos con fuentes de exposición a agentes contaminantes, elaborados por la Micro Red, Red o DIRESA.</v>
      </c>
      <c r="AL369" s="60">
        <v>1</v>
      </c>
      <c r="AM369" s="60">
        <f t="shared" si="37"/>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6"/>
        <v/>
      </c>
      <c r="O370" s="56" t="str">
        <f>VLOOKUP(G370,Hoja1!$C$4:$D$146,2,FALSE)</f>
        <v>50%*(4399708+4399721+4399717+4399725)*</v>
      </c>
      <c r="P370" s="56" t="s">
        <v>264</v>
      </c>
      <c r="Q370" s="56" t="s">
        <v>55</v>
      </c>
      <c r="R370" s="56" t="str">
        <f>VLOOKUP(G370,'Sheet 1 (2)'!$H$4:$O$536,8,FALSE)</f>
        <v/>
      </c>
      <c r="S370" s="56" t="str">
        <f t="shared" si="28"/>
        <v/>
      </c>
      <c r="T370" s="56"/>
      <c r="U370" s="56" t="s">
        <v>55</v>
      </c>
      <c r="V370" s="56" t="str">
        <f>VLOOKUP(G370,'Sheet 1 (2)'!$H$4:$Q$536,10,FALSE)</f>
        <v/>
      </c>
      <c r="W370" s="56" t="str">
        <f t="shared" si="36"/>
        <v/>
      </c>
      <c r="X370" s="56" t="s">
        <v>2553</v>
      </c>
      <c r="Y370" s="56" t="s">
        <v>55</v>
      </c>
      <c r="Z370" s="56" t="str">
        <f>VLOOKUP(G370,'Sheet 1 (2)'!$H$4:$S$536,12,FALSE)</f>
        <v/>
      </c>
      <c r="AA370" s="56" t="str">
        <f t="shared" si="38"/>
        <v/>
      </c>
      <c r="AB370" s="56" t="s">
        <v>55</v>
      </c>
      <c r="AC370" s="56" t="str">
        <f>VLOOKUP(G370,'Sheet 1 (2)'!$H$4:$AF$536,25,FALSE)</f>
        <v/>
      </c>
      <c r="AD370" s="56" t="s">
        <v>709</v>
      </c>
      <c r="AE370" s="56" t="str">
        <f t="shared" si="25"/>
        <v/>
      </c>
      <c r="AF370" s="56" t="s">
        <v>52</v>
      </c>
      <c r="AG370" s="56" t="str">
        <f>VLOOKUP(G370,'Sheet 1 (2)'!$H$4:$AG$536,26,FALSE)</f>
        <v/>
      </c>
      <c r="AH370" s="56" t="s">
        <v>52</v>
      </c>
      <c r="AI370" s="56" t="s">
        <v>1545</v>
      </c>
      <c r="AJ370" s="56" t="str">
        <f>VLOOKUP(G370,'Sheet 1 (2)'!$H$4:$AH$536,27,FALSE)</f>
        <v/>
      </c>
      <c r="AK370" s="56" t="str">
        <f t="shared" si="34"/>
        <v>ESPERA DE LA BASE DE DATOS DEL Mapa que identifica ámbitos con fuentes de exposición a agentes contaminantes, elaborados por la Micro Red, Red o DIRESA.</v>
      </c>
      <c r="AL370" s="60">
        <v>1</v>
      </c>
      <c r="AM370" s="60">
        <f t="shared" si="37"/>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6"/>
        <v/>
      </c>
      <c r="O371" s="56" t="str">
        <f>VLOOKUP(G371,Hoja1!$C$4:$D$146,2,FALSE)</f>
        <v>'2%*(4399707+4399708)</v>
      </c>
      <c r="P371" s="56" t="s">
        <v>264</v>
      </c>
      <c r="Q371" s="56" t="s">
        <v>55</v>
      </c>
      <c r="R371" s="56" t="str">
        <f>VLOOKUP(G371,'Sheet 1 (2)'!$H$4:$O$536,8,FALSE)</f>
        <v/>
      </c>
      <c r="S371" s="56" t="str">
        <f t="shared" si="28"/>
        <v/>
      </c>
      <c r="T371" s="56"/>
      <c r="U371" s="56" t="s">
        <v>55</v>
      </c>
      <c r="V371" s="56" t="str">
        <f>VLOOKUP(G371,'Sheet 1 (2)'!$H$4:$Q$536,10,FALSE)</f>
        <v/>
      </c>
      <c r="W371" s="56" t="str">
        <f t="shared" si="36"/>
        <v/>
      </c>
      <c r="X371" s="56" t="s">
        <v>2557</v>
      </c>
      <c r="Y371" s="56" t="s">
        <v>55</v>
      </c>
      <c r="Z371" s="56" t="str">
        <f>VLOOKUP(G371,'Sheet 1 (2)'!$H$4:$S$536,12,FALSE)</f>
        <v/>
      </c>
      <c r="AA371" s="56" t="str">
        <f t="shared" si="38"/>
        <v/>
      </c>
      <c r="AB371" s="56" t="s">
        <v>55</v>
      </c>
      <c r="AC371" s="56" t="str">
        <f>VLOOKUP(G371,'Sheet 1 (2)'!$H$4:$AF$536,25,FALSE)</f>
        <v/>
      </c>
      <c r="AD371" s="56" t="s">
        <v>709</v>
      </c>
      <c r="AE371" s="56" t="str">
        <f t="shared" si="25"/>
        <v/>
      </c>
      <c r="AF371" s="56" t="s">
        <v>52</v>
      </c>
      <c r="AG371" s="56" t="str">
        <f>VLOOKUP(G371,'Sheet 1 (2)'!$H$4:$AG$536,26,FALSE)</f>
        <v/>
      </c>
      <c r="AH371" s="56" t="s">
        <v>52</v>
      </c>
      <c r="AI371" s="56" t="s">
        <v>1545</v>
      </c>
      <c r="AJ371" s="56" t="str">
        <f>VLOOKUP(G371,'Sheet 1 (2)'!$H$4:$AH$536,27,FALSE)</f>
        <v/>
      </c>
      <c r="AK371" s="56" t="str">
        <f t="shared" si="34"/>
        <v>ESPERA DE LA BASE DE DATOS DEL Mapa que identifica ámbitos con fuentes de exposición a agentes contaminantes, elaborados por la Micro Red, Red o DIRESA.</v>
      </c>
      <c r="AL371" s="60">
        <v>1</v>
      </c>
      <c r="AM371" s="60">
        <f t="shared" si="37"/>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6"/>
        <v/>
      </c>
      <c r="O372" s="56" t="str">
        <f>VLOOKUP(G372,Hoja1!$C$4:$D$146,2,FALSE)</f>
        <v>80%*4399705</v>
      </c>
      <c r="P372" s="56" t="s">
        <v>264</v>
      </c>
      <c r="Q372" s="56" t="s">
        <v>55</v>
      </c>
      <c r="R372" s="56" t="str">
        <f>VLOOKUP(G372,'Sheet 1 (2)'!$H$4:$O$536,8,FALSE)</f>
        <v/>
      </c>
      <c r="S372" s="56" t="str">
        <f t="shared" si="28"/>
        <v/>
      </c>
      <c r="T372" s="56"/>
      <c r="U372" s="56" t="s">
        <v>55</v>
      </c>
      <c r="V372" s="56" t="str">
        <f>VLOOKUP(G372,'Sheet 1 (2)'!$H$4:$Q$536,10,FALSE)</f>
        <v/>
      </c>
      <c r="W372" s="56" t="str">
        <f t="shared" si="36"/>
        <v/>
      </c>
      <c r="X372" s="56" t="s">
        <v>2562</v>
      </c>
      <c r="Y372" s="56" t="s">
        <v>55</v>
      </c>
      <c r="Z372" s="56" t="str">
        <f>VLOOKUP(G372,'Sheet 1 (2)'!$H$4:$S$536,12,FALSE)</f>
        <v/>
      </c>
      <c r="AA372" s="56" t="str">
        <f t="shared" si="38"/>
        <v/>
      </c>
      <c r="AB372" s="56" t="s">
        <v>55</v>
      </c>
      <c r="AC372" s="56" t="str">
        <f>VLOOKUP(G372,'Sheet 1 (2)'!$H$4:$AF$536,25,FALSE)</f>
        <v/>
      </c>
      <c r="AD372" s="56" t="s">
        <v>79</v>
      </c>
      <c r="AE372" s="56" t="str">
        <f t="shared" si="25"/>
        <v/>
      </c>
      <c r="AF372" s="56" t="s">
        <v>52</v>
      </c>
      <c r="AG372" s="56" t="str">
        <f>VLOOKUP(G372,'Sheet 1 (2)'!$H$4:$AG$536,26,FALSE)</f>
        <v/>
      </c>
      <c r="AH372" s="56" t="s">
        <v>52</v>
      </c>
      <c r="AI372" s="56" t="s">
        <v>1545</v>
      </c>
      <c r="AJ372" s="56" t="str">
        <f>VLOOKUP(G372,'Sheet 1 (2)'!$H$4:$AH$536,27,FALSE)</f>
        <v/>
      </c>
      <c r="AK372" s="56" t="str">
        <f t="shared" si="34"/>
        <v>ESPERA DE LA BASE DE DATOS DEL Mapa que identifica ámbitos con fuentes de exposición a agentes contaminantes, elaborados por la Micro Red, Red o DIRESA.</v>
      </c>
      <c r="AL372" s="60">
        <v>1</v>
      </c>
      <c r="AM372" s="60">
        <f t="shared" si="37"/>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6"/>
        <v/>
      </c>
      <c r="O373" s="56" t="str">
        <f>VLOOKUP(G373,Hoja1!$C$4:$D$146,2,FALSE)</f>
        <v>80%*4399706</v>
      </c>
      <c r="P373" s="56" t="s">
        <v>264</v>
      </c>
      <c r="Q373" s="56" t="s">
        <v>55</v>
      </c>
      <c r="R373" s="56" t="str">
        <f>VLOOKUP(G373,'Sheet 1 (2)'!$H$4:$O$536,8,FALSE)</f>
        <v/>
      </c>
      <c r="S373" s="56" t="str">
        <f t="shared" si="28"/>
        <v/>
      </c>
      <c r="T373" s="56"/>
      <c r="U373" s="56" t="s">
        <v>55</v>
      </c>
      <c r="V373" s="56" t="str">
        <f>VLOOKUP(G373,'Sheet 1 (2)'!$H$4:$Q$536,10,FALSE)</f>
        <v/>
      </c>
      <c r="W373" s="56" t="str">
        <f t="shared" si="36"/>
        <v/>
      </c>
      <c r="X373" s="56" t="s">
        <v>2562</v>
      </c>
      <c r="Y373" s="56" t="s">
        <v>55</v>
      </c>
      <c r="Z373" s="56" t="str">
        <f>VLOOKUP(G373,'Sheet 1 (2)'!$H$4:$S$536,12,FALSE)</f>
        <v/>
      </c>
      <c r="AA373" s="56" t="str">
        <f t="shared" si="38"/>
        <v/>
      </c>
      <c r="AB373" s="56" t="s">
        <v>55</v>
      </c>
      <c r="AC373" s="56" t="str">
        <f>VLOOKUP(G373,'Sheet 1 (2)'!$H$4:$AF$536,25,FALSE)</f>
        <v/>
      </c>
      <c r="AD373" s="56" t="s">
        <v>79</v>
      </c>
      <c r="AE373" s="56" t="str">
        <f t="shared" si="25"/>
        <v/>
      </c>
      <c r="AF373" s="56" t="s">
        <v>52</v>
      </c>
      <c r="AG373" s="56" t="str">
        <f>VLOOKUP(G373,'Sheet 1 (2)'!$H$4:$AG$536,26,FALSE)</f>
        <v/>
      </c>
      <c r="AH373" s="56" t="s">
        <v>52</v>
      </c>
      <c r="AI373" s="56" t="s">
        <v>1545</v>
      </c>
      <c r="AJ373" s="56" t="str">
        <f>VLOOKUP(G373,'Sheet 1 (2)'!$H$4:$AH$536,27,FALSE)</f>
        <v/>
      </c>
      <c r="AK373" s="56" t="str">
        <f t="shared" si="34"/>
        <v>ESPERA DE LA BASE DE DATOS DEL Mapa que identifica ámbitos con fuentes de exposición a agentes contaminantes, elaborados por la Micro Red, Red o DIRESA.</v>
      </c>
      <c r="AL373" s="60">
        <v>1</v>
      </c>
      <c r="AM373" s="60">
        <f t="shared" si="37"/>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6"/>
        <v/>
      </c>
      <c r="O374" s="56" t="str">
        <f>VLOOKUP(G374,Hoja1!$C$4:$D$146,2,FALSE)</f>
        <v>80%*(4399707+4399708)</v>
      </c>
      <c r="P374" s="56" t="s">
        <v>264</v>
      </c>
      <c r="Q374" s="56" t="s">
        <v>55</v>
      </c>
      <c r="R374" s="56" t="str">
        <f>VLOOKUP(G374,'Sheet 1 (2)'!$H$4:$O$536,8,FALSE)</f>
        <v/>
      </c>
      <c r="S374" s="56" t="str">
        <f t="shared" si="28"/>
        <v/>
      </c>
      <c r="T374" s="56"/>
      <c r="U374" s="56" t="s">
        <v>55</v>
      </c>
      <c r="V374" s="56" t="str">
        <f>VLOOKUP(G374,'Sheet 1 (2)'!$H$4:$Q$536,10,FALSE)</f>
        <v/>
      </c>
      <c r="W374" s="56" t="str">
        <f t="shared" si="36"/>
        <v/>
      </c>
      <c r="X374" s="56" t="s">
        <v>2572</v>
      </c>
      <c r="Y374" s="56" t="s">
        <v>55</v>
      </c>
      <c r="Z374" s="56" t="str">
        <f>VLOOKUP(G374,'Sheet 1 (2)'!$H$4:$S$536,12,FALSE)</f>
        <v/>
      </c>
      <c r="AA374" s="56" t="str">
        <f t="shared" si="38"/>
        <v/>
      </c>
      <c r="AB374" s="56" t="s">
        <v>55</v>
      </c>
      <c r="AC374" s="56" t="str">
        <f>VLOOKUP(G374,'Sheet 1 (2)'!$H$4:$AF$536,25,FALSE)</f>
        <v/>
      </c>
      <c r="AD374" s="56" t="s">
        <v>2573</v>
      </c>
      <c r="AE374" s="56" t="str">
        <f t="shared" si="25"/>
        <v/>
      </c>
      <c r="AF374" s="56" t="s">
        <v>52</v>
      </c>
      <c r="AG374" s="56" t="str">
        <f>VLOOKUP(G374,'Sheet 1 (2)'!$H$4:$AG$536,26,FALSE)</f>
        <v/>
      </c>
      <c r="AH374" s="56" t="s">
        <v>52</v>
      </c>
      <c r="AI374" s="56" t="s">
        <v>1545</v>
      </c>
      <c r="AJ374" s="56" t="str">
        <f>VLOOKUP(G374,'Sheet 1 (2)'!$H$4:$AH$536,27,FALSE)</f>
        <v/>
      </c>
      <c r="AK374" s="56" t="str">
        <f t="shared" si="34"/>
        <v>ESPERA DE LA BASE DE DATOS DEL Mapa que identifica ámbitos con fuentes de exposición a agentes contaminantes, elaborados por la Micro Red, Red o DIRESA.</v>
      </c>
      <c r="AL374" s="60">
        <v>1</v>
      </c>
      <c r="AM374" s="60">
        <f t="shared" si="37"/>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6"/>
        <v/>
      </c>
      <c r="O375" s="56" t="str">
        <f>VLOOKUP(G375,Hoja1!$C$4:$D$146,2,FALSE)</f>
        <v>0.3%*4399703**</v>
      </c>
      <c r="P375" s="56" t="s">
        <v>264</v>
      </c>
      <c r="Q375" s="56" t="s">
        <v>55</v>
      </c>
      <c r="R375" s="56" t="str">
        <f>VLOOKUP(G375,'Sheet 1 (2)'!$H$4:$O$536,8,FALSE)</f>
        <v/>
      </c>
      <c r="S375" s="56" t="str">
        <f t="shared" si="28"/>
        <v/>
      </c>
      <c r="T375" s="56"/>
      <c r="U375" s="56" t="s">
        <v>55</v>
      </c>
      <c r="V375" s="56" t="str">
        <f>VLOOKUP(G375,'Sheet 1 (2)'!$H$4:$Q$536,10,FALSE)</f>
        <v/>
      </c>
      <c r="W375" s="56" t="str">
        <f t="shared" si="36"/>
        <v/>
      </c>
      <c r="X375" s="56" t="s">
        <v>2578</v>
      </c>
      <c r="Y375" s="56" t="s">
        <v>55</v>
      </c>
      <c r="Z375" s="56" t="str">
        <f>VLOOKUP(G375,'Sheet 1 (2)'!$H$4:$S$536,12,FALSE)</f>
        <v/>
      </c>
      <c r="AA375" s="56" t="str">
        <f t="shared" si="38"/>
        <v/>
      </c>
      <c r="AB375" s="56" t="s">
        <v>55</v>
      </c>
      <c r="AC375" s="56" t="str">
        <f>VLOOKUP(G375,'Sheet 1 (2)'!$H$4:$AF$536,25,FALSE)</f>
        <v/>
      </c>
      <c r="AD375" s="56" t="s">
        <v>2573</v>
      </c>
      <c r="AE375" s="56" t="str">
        <f t="shared" si="25"/>
        <v/>
      </c>
      <c r="AF375" s="56" t="s">
        <v>52</v>
      </c>
      <c r="AG375" s="56" t="str">
        <f>VLOOKUP(G375,'Sheet 1 (2)'!$H$4:$AG$536,26,FALSE)</f>
        <v/>
      </c>
      <c r="AH375" s="56" t="s">
        <v>52</v>
      </c>
      <c r="AI375" s="56" t="s">
        <v>1545</v>
      </c>
      <c r="AJ375" s="56" t="str">
        <f>VLOOKUP(G375,'Sheet 1 (2)'!$H$4:$AH$536,27,FALSE)</f>
        <v/>
      </c>
      <c r="AK375" s="56" t="str">
        <f t="shared" si="34"/>
        <v>ESPERA DE LA BASE DE DATOS DEL Mapa que identifica ámbitos con fuentes de exposición a agentes contaminantes, elaborados por la Micro Red, Red o DIRESA.</v>
      </c>
      <c r="AL375" s="60">
        <v>1</v>
      </c>
      <c r="AM375" s="60">
        <f t="shared" si="37"/>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6"/>
        <v/>
      </c>
      <c r="O376" s="56" t="str">
        <f>VLOOKUP(G376,Hoja1!$C$4:$D$146,2,FALSE)</f>
        <v>0.3%*4399703)**</v>
      </c>
      <c r="P376" s="56" t="s">
        <v>264</v>
      </c>
      <c r="Q376" s="56" t="s">
        <v>55</v>
      </c>
      <c r="R376" s="56" t="str">
        <f>VLOOKUP(G376,'Sheet 1 (2)'!$H$4:$O$536,8,FALSE)</f>
        <v/>
      </c>
      <c r="S376" s="56" t="str">
        <f t="shared" si="28"/>
        <v/>
      </c>
      <c r="T376" s="56"/>
      <c r="U376" s="56" t="s">
        <v>55</v>
      </c>
      <c r="V376" s="56" t="str">
        <f>VLOOKUP(G376,'Sheet 1 (2)'!$H$4:$Q$536,10,FALSE)</f>
        <v/>
      </c>
      <c r="W376" s="56" t="str">
        <f t="shared" si="36"/>
        <v/>
      </c>
      <c r="X376" s="56" t="s">
        <v>2582</v>
      </c>
      <c r="Y376" s="56" t="s">
        <v>55</v>
      </c>
      <c r="Z376" s="56" t="str">
        <f>VLOOKUP(G376,'Sheet 1 (2)'!$H$4:$S$536,12,FALSE)</f>
        <v/>
      </c>
      <c r="AA376" s="56" t="str">
        <f t="shared" si="38"/>
        <v/>
      </c>
      <c r="AB376" s="56" t="s">
        <v>55</v>
      </c>
      <c r="AC376" s="56" t="str">
        <f>VLOOKUP(G376,'Sheet 1 (2)'!$H$4:$AF$536,25,FALSE)</f>
        <v/>
      </c>
      <c r="AD376" s="56" t="s">
        <v>709</v>
      </c>
      <c r="AE376" s="56" t="str">
        <f t="shared" si="25"/>
        <v/>
      </c>
      <c r="AF376" s="56" t="s">
        <v>52</v>
      </c>
      <c r="AG376" s="56" t="str">
        <f>VLOOKUP(G376,'Sheet 1 (2)'!$H$4:$AG$536,26,FALSE)</f>
        <v/>
      </c>
      <c r="AH376" s="56" t="s">
        <v>52</v>
      </c>
      <c r="AI376" s="56" t="s">
        <v>1545</v>
      </c>
      <c r="AJ376" s="56" t="str">
        <f>VLOOKUP(G376,'Sheet 1 (2)'!$H$4:$AH$536,27,FALSE)</f>
        <v/>
      </c>
      <c r="AK376" s="56" t="str">
        <f t="shared" si="34"/>
        <v>ESPERA DE LA BASE DE DATOS DEL Mapa que identifica ámbitos con fuentes de exposición a agentes contaminantes, elaborados por la Micro Red, Red o DIRESA.</v>
      </c>
      <c r="AL376" s="60">
        <v>1</v>
      </c>
      <c r="AM376" s="60">
        <f t="shared" si="37"/>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6"/>
        <v/>
      </c>
      <c r="O377" s="56" t="str">
        <f>VLOOKUP(G377,Hoja1!$C$4:$D$146,2,FALSE)</f>
        <v>0.3%*4399703)**</v>
      </c>
      <c r="P377" s="56" t="s">
        <v>264</v>
      </c>
      <c r="Q377" s="56" t="s">
        <v>55</v>
      </c>
      <c r="R377" s="56" t="str">
        <f>VLOOKUP(G377,'Sheet 1 (2)'!$H$4:$O$536,8,FALSE)</f>
        <v/>
      </c>
      <c r="S377" s="56" t="str">
        <f t="shared" si="28"/>
        <v/>
      </c>
      <c r="T377" s="56"/>
      <c r="U377" s="56" t="s">
        <v>55</v>
      </c>
      <c r="V377" s="56" t="str">
        <f>VLOOKUP(G377,'Sheet 1 (2)'!$H$4:$Q$536,10,FALSE)</f>
        <v/>
      </c>
      <c r="W377" s="56" t="str">
        <f t="shared" si="36"/>
        <v/>
      </c>
      <c r="X377" s="56" t="s">
        <v>2582</v>
      </c>
      <c r="Y377" s="56" t="s">
        <v>55</v>
      </c>
      <c r="Z377" s="56" t="str">
        <f>VLOOKUP(G377,'Sheet 1 (2)'!$H$4:$S$536,12,FALSE)</f>
        <v/>
      </c>
      <c r="AA377" s="56" t="str">
        <f t="shared" si="38"/>
        <v/>
      </c>
      <c r="AB377" s="56" t="s">
        <v>55</v>
      </c>
      <c r="AC377" s="56" t="str">
        <f>VLOOKUP(G377,'Sheet 1 (2)'!$H$4:$AF$536,25,FALSE)</f>
        <v/>
      </c>
      <c r="AD377" s="56" t="s">
        <v>176</v>
      </c>
      <c r="AE377" s="56" t="str">
        <f t="shared" si="25"/>
        <v/>
      </c>
      <c r="AF377" s="56" t="s">
        <v>52</v>
      </c>
      <c r="AG377" s="56" t="str">
        <f>VLOOKUP(G377,'Sheet 1 (2)'!$H$4:$AG$536,26,FALSE)</f>
        <v/>
      </c>
      <c r="AH377" s="56" t="s">
        <v>52</v>
      </c>
      <c r="AI377" s="56" t="s">
        <v>1545</v>
      </c>
      <c r="AJ377" s="56" t="str">
        <f>VLOOKUP(G377,'Sheet 1 (2)'!$H$4:$AH$536,27,FALSE)</f>
        <v/>
      </c>
      <c r="AK377" s="56" t="str">
        <f t="shared" si="34"/>
        <v>ESPERA DE LA BASE DE DATOS DEL Mapa que identifica ámbitos con fuentes de exposición a agentes contaminantes, elaborados por la Micro Red, Red o DIRESA.</v>
      </c>
      <c r="AL377" s="60">
        <v>1</v>
      </c>
      <c r="AM377" s="60">
        <f t="shared" si="37"/>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6"/>
        <v/>
      </c>
      <c r="O378" s="56" t="str">
        <f>VLOOKUP(G378,Hoja1!$C$4:$D$146,2,FALSE)</f>
        <v>0.3%*4399703)**</v>
      </c>
      <c r="P378" s="56" t="s">
        <v>264</v>
      </c>
      <c r="Q378" s="56" t="s">
        <v>55</v>
      </c>
      <c r="R378" s="56" t="str">
        <f>VLOOKUP(G378,'Sheet 1 (2)'!$H$4:$O$536,8,FALSE)</f>
        <v/>
      </c>
      <c r="S378" s="56" t="str">
        <f t="shared" si="28"/>
        <v/>
      </c>
      <c r="T378" s="56"/>
      <c r="U378" s="56" t="s">
        <v>55</v>
      </c>
      <c r="V378" s="56" t="str">
        <f>VLOOKUP(G378,'Sheet 1 (2)'!$H$4:$Q$536,10,FALSE)</f>
        <v/>
      </c>
      <c r="W378" s="56" t="str">
        <f t="shared" si="36"/>
        <v/>
      </c>
      <c r="X378" s="56" t="s">
        <v>2595</v>
      </c>
      <c r="Y378" s="56" t="s">
        <v>55</v>
      </c>
      <c r="Z378" s="56" t="str">
        <f>VLOOKUP(G378,'Sheet 1 (2)'!$H$4:$S$536,12,FALSE)</f>
        <v/>
      </c>
      <c r="AA378" s="56" t="str">
        <f t="shared" si="38"/>
        <v/>
      </c>
      <c r="AB378" s="56" t="s">
        <v>55</v>
      </c>
      <c r="AC378" s="56" t="str">
        <f>VLOOKUP(G378,'Sheet 1 (2)'!$H$4:$AF$536,25,FALSE)</f>
        <v/>
      </c>
      <c r="AD378" s="56" t="s">
        <v>709</v>
      </c>
      <c r="AE378" s="56" t="str">
        <f t="shared" si="25"/>
        <v/>
      </c>
      <c r="AF378" s="56" t="s">
        <v>52</v>
      </c>
      <c r="AG378" s="56" t="str">
        <f>VLOOKUP(G378,'Sheet 1 (2)'!$H$4:$AG$536,26,FALSE)</f>
        <v/>
      </c>
      <c r="AH378" s="56" t="s">
        <v>52</v>
      </c>
      <c r="AI378" s="56" t="s">
        <v>1545</v>
      </c>
      <c r="AJ378" s="56" t="str">
        <f>VLOOKUP(G378,'Sheet 1 (2)'!$H$4:$AH$536,27,FALSE)</f>
        <v/>
      </c>
      <c r="AK378" s="56" t="str">
        <f t="shared" si="34"/>
        <v>ESPERA DE LA BASE DE DATOS DEL Mapa que identifica ámbitos con fuentes de exposición a agentes contaminantes, elaborados por la Micro Red, Red o DIRESA.</v>
      </c>
      <c r="AL378" s="60">
        <v>1</v>
      </c>
      <c r="AM378" s="60">
        <f t="shared" si="37"/>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6"/>
        <v/>
      </c>
      <c r="O379" s="56" t="str">
        <f>VLOOKUP(G379,Hoja1!$C$4:$D$146,2,FALSE)</f>
        <v>11.35%*4399703)**</v>
      </c>
      <c r="P379" s="56" t="s">
        <v>264</v>
      </c>
      <c r="Q379" s="56" t="s">
        <v>55</v>
      </c>
      <c r="R379" s="56" t="str">
        <f>VLOOKUP(G379,'Sheet 1 (2)'!$H$4:$O$536,8,FALSE)</f>
        <v/>
      </c>
      <c r="S379" s="56" t="str">
        <f t="shared" si="28"/>
        <v/>
      </c>
      <c r="T379" s="56"/>
      <c r="U379" s="56" t="s">
        <v>55</v>
      </c>
      <c r="V379" s="56" t="str">
        <f>VLOOKUP(G379,'Sheet 1 (2)'!$H$4:$Q$536,10,FALSE)</f>
        <v/>
      </c>
      <c r="W379" s="56" t="str">
        <f t="shared" si="36"/>
        <v/>
      </c>
      <c r="X379" s="56" t="s">
        <v>2595</v>
      </c>
      <c r="Y379" s="56" t="s">
        <v>55</v>
      </c>
      <c r="Z379" s="56" t="str">
        <f>VLOOKUP(G379,'Sheet 1 (2)'!$H$4:$S$536,12,FALSE)</f>
        <v/>
      </c>
      <c r="AA379" s="56" t="str">
        <f t="shared" si="38"/>
        <v/>
      </c>
      <c r="AB379" s="56" t="s">
        <v>55</v>
      </c>
      <c r="AC379" s="56" t="str">
        <f>VLOOKUP(G379,'Sheet 1 (2)'!$H$4:$AF$536,25,FALSE)</f>
        <v/>
      </c>
      <c r="AD379" s="56" t="s">
        <v>2600</v>
      </c>
      <c r="AE379" s="56" t="str">
        <f t="shared" si="25"/>
        <v/>
      </c>
      <c r="AF379" s="56" t="s">
        <v>52</v>
      </c>
      <c r="AG379" s="56" t="str">
        <f>VLOOKUP(G379,'Sheet 1 (2)'!$H$4:$AG$536,26,FALSE)</f>
        <v/>
      </c>
      <c r="AH379" s="56" t="s">
        <v>52</v>
      </c>
      <c r="AI379" s="56" t="s">
        <v>1545</v>
      </c>
      <c r="AJ379" s="56" t="str">
        <f>VLOOKUP(G379,'Sheet 1 (2)'!$H$4:$AH$536,27,FALSE)</f>
        <v/>
      </c>
      <c r="AK379" s="56" t="str">
        <f t="shared" si="34"/>
        <v>ESPERA DE LA BASE DE DATOS DEL Mapa que identifica ámbitos con fuentes de exposición a agentes contaminantes, elaborados por la Micro Red, Red o DIRESA.</v>
      </c>
      <c r="AL379" s="60">
        <v>1</v>
      </c>
      <c r="AM379" s="60">
        <f t="shared" si="37"/>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6"/>
        <v/>
      </c>
      <c r="O380" s="56" t="str">
        <f>VLOOKUP(G380,Hoja1!$C$4:$D$146,2,FALSE)</f>
        <v>11.35%*4399703)**</v>
      </c>
      <c r="P380" s="56" t="s">
        <v>264</v>
      </c>
      <c r="Q380" s="56" t="s">
        <v>55</v>
      </c>
      <c r="R380" s="56" t="str">
        <f>VLOOKUP(G380,'Sheet 1 (2)'!$H$4:$O$536,8,FALSE)</f>
        <v/>
      </c>
      <c r="S380" s="56" t="str">
        <f t="shared" si="28"/>
        <v/>
      </c>
      <c r="T380" s="56"/>
      <c r="U380" s="56" t="s">
        <v>55</v>
      </c>
      <c r="V380" s="56" t="str">
        <f>VLOOKUP(G380,'Sheet 1 (2)'!$H$4:$Q$536,10,FALSE)</f>
        <v/>
      </c>
      <c r="W380" s="56" t="str">
        <f t="shared" si="36"/>
        <v/>
      </c>
      <c r="X380" s="56" t="s">
        <v>2606</v>
      </c>
      <c r="Y380" s="56" t="s">
        <v>55</v>
      </c>
      <c r="Z380" s="56" t="str">
        <f>VLOOKUP(G380,'Sheet 1 (2)'!$H$4:$S$536,12,FALSE)</f>
        <v/>
      </c>
      <c r="AA380" s="56" t="str">
        <f t="shared" si="38"/>
        <v/>
      </c>
      <c r="AB380" s="56" t="s">
        <v>55</v>
      </c>
      <c r="AC380" s="56" t="str">
        <f>VLOOKUP(G380,'Sheet 1 (2)'!$H$4:$AF$536,25,FALSE)</f>
        <v/>
      </c>
      <c r="AD380" s="56" t="s">
        <v>709</v>
      </c>
      <c r="AE380" s="56" t="str">
        <f t="shared" si="25"/>
        <v/>
      </c>
      <c r="AF380" s="56" t="s">
        <v>52</v>
      </c>
      <c r="AG380" s="56" t="str">
        <f>VLOOKUP(G380,'Sheet 1 (2)'!$H$4:$AG$536,26,FALSE)</f>
        <v/>
      </c>
      <c r="AH380" s="56" t="s">
        <v>52</v>
      </c>
      <c r="AI380" s="56" t="s">
        <v>1545</v>
      </c>
      <c r="AJ380" s="56" t="str">
        <f>VLOOKUP(G380,'Sheet 1 (2)'!$H$4:$AH$536,27,FALSE)</f>
        <v/>
      </c>
      <c r="AK380" s="56" t="str">
        <f t="shared" si="34"/>
        <v>ESPERA DE LA BASE DE DATOS DEL Mapa que identifica ámbitos con fuentes de exposición a agentes contaminantes, elaborados por la Micro Red, Red o DIRESA.</v>
      </c>
      <c r="AL380" s="60">
        <v>1</v>
      </c>
      <c r="AM380" s="60">
        <f t="shared" si="37"/>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6"/>
        <v/>
      </c>
      <c r="O381" s="56" t="str">
        <f>VLOOKUP(G381,Hoja1!$C$4:$D$146,2,FALSE)</f>
        <v>11.35%*4399703)**</v>
      </c>
      <c r="P381" s="56" t="s">
        <v>264</v>
      </c>
      <c r="Q381" s="56" t="s">
        <v>55</v>
      </c>
      <c r="R381" s="56" t="str">
        <f>VLOOKUP(G381,'Sheet 1 (2)'!$H$4:$O$536,8,FALSE)</f>
        <v/>
      </c>
      <c r="S381" s="56" t="str">
        <f t="shared" si="28"/>
        <v/>
      </c>
      <c r="T381" s="56"/>
      <c r="U381" s="56" t="s">
        <v>55</v>
      </c>
      <c r="V381" s="56" t="str">
        <f>VLOOKUP(G381,'Sheet 1 (2)'!$H$4:$Q$536,10,FALSE)</f>
        <v/>
      </c>
      <c r="W381" s="56" t="str">
        <f t="shared" si="36"/>
        <v/>
      </c>
      <c r="X381" s="56" t="s">
        <v>2582</v>
      </c>
      <c r="Y381" s="56" t="s">
        <v>55</v>
      </c>
      <c r="Z381" s="56" t="str">
        <f>VLOOKUP(G381,'Sheet 1 (2)'!$H$4:$S$536,12,FALSE)</f>
        <v/>
      </c>
      <c r="AA381" s="56" t="str">
        <f t="shared" si="38"/>
        <v/>
      </c>
      <c r="AB381" s="56" t="s">
        <v>55</v>
      </c>
      <c r="AC381" s="56" t="str">
        <f>VLOOKUP(G381,'Sheet 1 (2)'!$H$4:$AF$536,25,FALSE)</f>
        <v/>
      </c>
      <c r="AD381" s="56" t="s">
        <v>176</v>
      </c>
      <c r="AE381" s="56" t="str">
        <f t="shared" si="25"/>
        <v/>
      </c>
      <c r="AF381" s="56" t="s">
        <v>52</v>
      </c>
      <c r="AG381" s="56" t="str">
        <f>VLOOKUP(G381,'Sheet 1 (2)'!$H$4:$AG$536,26,FALSE)</f>
        <v/>
      </c>
      <c r="AH381" s="56" t="s">
        <v>52</v>
      </c>
      <c r="AI381" s="56" t="s">
        <v>1545</v>
      </c>
      <c r="AJ381" s="56" t="str">
        <f>VLOOKUP(G381,'Sheet 1 (2)'!$H$4:$AH$536,27,FALSE)</f>
        <v/>
      </c>
      <c r="AK381" s="56" t="str">
        <f t="shared" si="34"/>
        <v>ESPERA DE LA BASE DE DATOS DEL Mapa que identifica ámbitos con fuentes de exposición a agentes contaminantes, elaborados por la Micro Red, Red o DIRESA.</v>
      </c>
      <c r="AL381" s="60">
        <v>1</v>
      </c>
      <c r="AM381" s="60">
        <f t="shared" si="37"/>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6"/>
        <v/>
      </c>
      <c r="O382" s="56" t="str">
        <f>VLOOKUP(G382,Hoja1!$C$4:$D$146,2,FALSE)</f>
        <v>11.35%*4399703)**</v>
      </c>
      <c r="P382" s="56" t="s">
        <v>264</v>
      </c>
      <c r="Q382" s="56" t="s">
        <v>55</v>
      </c>
      <c r="R382" s="56" t="str">
        <f>VLOOKUP(G382,'Sheet 1 (2)'!$H$4:$O$536,8,FALSE)</f>
        <v/>
      </c>
      <c r="S382" s="56" t="str">
        <f t="shared" si="28"/>
        <v/>
      </c>
      <c r="T382" s="56"/>
      <c r="U382" s="56" t="s">
        <v>55</v>
      </c>
      <c r="V382" s="56" t="str">
        <f>VLOOKUP(G382,'Sheet 1 (2)'!$H$4:$Q$536,10,FALSE)</f>
        <v/>
      </c>
      <c r="W382" s="56" t="str">
        <f t="shared" si="36"/>
        <v/>
      </c>
      <c r="X382" s="56" t="s">
        <v>2613</v>
      </c>
      <c r="Y382" s="56" t="s">
        <v>55</v>
      </c>
      <c r="Z382" s="56" t="str">
        <f>VLOOKUP(G382,'Sheet 1 (2)'!$H$4:$S$536,12,FALSE)</f>
        <v/>
      </c>
      <c r="AA382" s="56" t="str">
        <f t="shared" si="38"/>
        <v/>
      </c>
      <c r="AB382" s="56" t="s">
        <v>55</v>
      </c>
      <c r="AC382" s="56" t="str">
        <f>VLOOKUP(G382,'Sheet 1 (2)'!$H$4:$AF$536,25,FALSE)</f>
        <v/>
      </c>
      <c r="AD382" s="56" t="s">
        <v>709</v>
      </c>
      <c r="AE382" s="56" t="str">
        <f t="shared" si="25"/>
        <v/>
      </c>
      <c r="AF382" s="56" t="s">
        <v>52</v>
      </c>
      <c r="AG382" s="56" t="str">
        <f>VLOOKUP(G382,'Sheet 1 (2)'!$H$4:$AG$536,26,FALSE)</f>
        <v/>
      </c>
      <c r="AH382" s="56" t="s">
        <v>52</v>
      </c>
      <c r="AI382" s="56" t="s">
        <v>1545</v>
      </c>
      <c r="AJ382" s="56" t="str">
        <f>VLOOKUP(G382,'Sheet 1 (2)'!$H$4:$AH$536,27,FALSE)</f>
        <v/>
      </c>
      <c r="AK382" s="56" t="str">
        <f t="shared" si="34"/>
        <v>ESPERA DE LA BASE DE DATOS DEL Mapa que identifica ámbitos con fuentes de exposición a agentes contaminantes, elaborados por la Micro Red, Red o DIRESA.</v>
      </c>
      <c r="AL382" s="60">
        <v>1</v>
      </c>
      <c r="AM382" s="60">
        <f t="shared" si="37"/>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6"/>
        <v/>
      </c>
      <c r="O383" s="56" t="str">
        <f>VLOOKUP(G383,Hoja1!$C$4:$D$146,2,FALSE)</f>
        <v>0.2%*4399703)**</v>
      </c>
      <c r="P383" s="56" t="s">
        <v>264</v>
      </c>
      <c r="Q383" s="56" t="s">
        <v>55</v>
      </c>
      <c r="R383" s="56" t="str">
        <f>VLOOKUP(G383,'Sheet 1 (2)'!$H$4:$O$536,8,FALSE)</f>
        <v/>
      </c>
      <c r="S383" s="56" t="str">
        <f t="shared" si="28"/>
        <v/>
      </c>
      <c r="T383" s="56"/>
      <c r="U383" s="56" t="s">
        <v>55</v>
      </c>
      <c r="V383" s="56" t="str">
        <f>VLOOKUP(G383,'Sheet 1 (2)'!$H$4:$Q$536,10,FALSE)</f>
        <v/>
      </c>
      <c r="W383" s="56" t="str">
        <f t="shared" si="36"/>
        <v/>
      </c>
      <c r="X383" s="56" t="s">
        <v>2618</v>
      </c>
      <c r="Y383" s="56" t="s">
        <v>55</v>
      </c>
      <c r="Z383" s="56" t="str">
        <f>VLOOKUP(G383,'Sheet 1 (2)'!$H$4:$S$536,12,FALSE)</f>
        <v/>
      </c>
      <c r="AA383" s="56" t="str">
        <f t="shared" si="38"/>
        <v/>
      </c>
      <c r="AB383" s="56" t="s">
        <v>55</v>
      </c>
      <c r="AC383" s="56" t="str">
        <f>VLOOKUP(G383,'Sheet 1 (2)'!$H$4:$AF$536,25,FALSE)</f>
        <v/>
      </c>
      <c r="AD383" s="56" t="s">
        <v>2600</v>
      </c>
      <c r="AE383" s="56" t="str">
        <f t="shared" si="25"/>
        <v/>
      </c>
      <c r="AF383" s="56" t="s">
        <v>52</v>
      </c>
      <c r="AG383" s="56" t="str">
        <f>VLOOKUP(G383,'Sheet 1 (2)'!$H$4:$AG$536,26,FALSE)</f>
        <v/>
      </c>
      <c r="AH383" s="56" t="s">
        <v>52</v>
      </c>
      <c r="AI383" s="56" t="s">
        <v>1545</v>
      </c>
      <c r="AJ383" s="56" t="str">
        <f>VLOOKUP(G383,'Sheet 1 (2)'!$H$4:$AH$536,27,FALSE)</f>
        <v/>
      </c>
      <c r="AK383" s="56" t="str">
        <f t="shared" si="34"/>
        <v>ESPERA DE LA BASE DE DATOS DEL Mapa que identifica ámbitos con fuentes de exposición a agentes contaminantes, elaborados por la Micro Red, Red o DIRESA.</v>
      </c>
      <c r="AL383" s="60">
        <v>1</v>
      </c>
      <c r="AM383" s="60">
        <f t="shared" si="37"/>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6"/>
        <v/>
      </c>
      <c r="O384" s="56" t="str">
        <f>VLOOKUP(G384,Hoja1!$C$4:$D$146,2,FALSE)</f>
        <v>0.2%*4399703)**</v>
      </c>
      <c r="P384" s="56" t="s">
        <v>264</v>
      </c>
      <c r="Q384" s="56" t="s">
        <v>55</v>
      </c>
      <c r="R384" s="56" t="str">
        <f>VLOOKUP(G384,'Sheet 1 (2)'!$H$4:$O$536,8,FALSE)</f>
        <v/>
      </c>
      <c r="S384" s="56" t="str">
        <f t="shared" si="28"/>
        <v/>
      </c>
      <c r="T384" s="56"/>
      <c r="U384" s="56" t="s">
        <v>55</v>
      </c>
      <c r="V384" s="56" t="str">
        <f>VLOOKUP(G384,'Sheet 1 (2)'!$H$4:$Q$536,10,FALSE)</f>
        <v/>
      </c>
      <c r="W384" s="56" t="str">
        <f t="shared" si="36"/>
        <v/>
      </c>
      <c r="X384" s="56" t="s">
        <v>2623</v>
      </c>
      <c r="Y384" s="56" t="s">
        <v>55</v>
      </c>
      <c r="Z384" s="56" t="str">
        <f>VLOOKUP(G384,'Sheet 1 (2)'!$H$4:$S$536,12,FALSE)</f>
        <v/>
      </c>
      <c r="AA384" s="56" t="str">
        <f t="shared" si="38"/>
        <v/>
      </c>
      <c r="AB384" s="56" t="s">
        <v>55</v>
      </c>
      <c r="AC384" s="56" t="str">
        <f>VLOOKUP(G384,'Sheet 1 (2)'!$H$4:$AF$536,25,FALSE)</f>
        <v/>
      </c>
      <c r="AD384" s="56" t="s">
        <v>187</v>
      </c>
      <c r="AE384" s="56" t="str">
        <f t="shared" si="25"/>
        <v/>
      </c>
      <c r="AF384" s="56" t="s">
        <v>52</v>
      </c>
      <c r="AG384" s="56" t="str">
        <f>VLOOKUP(G384,'Sheet 1 (2)'!$H$4:$AG$536,26,FALSE)</f>
        <v/>
      </c>
      <c r="AH384" s="56" t="s">
        <v>52</v>
      </c>
      <c r="AI384" s="56" t="s">
        <v>1545</v>
      </c>
      <c r="AJ384" s="56" t="str">
        <f>VLOOKUP(G384,'Sheet 1 (2)'!$H$4:$AH$536,27,FALSE)</f>
        <v/>
      </c>
      <c r="AK384" s="56" t="str">
        <f t="shared" si="34"/>
        <v>ESPERA DE LA BASE DE DATOS DEL Mapa que identifica ámbitos con fuentes de exposición a agentes contaminantes, elaborados por la Micro Red, Red o DIRESA.</v>
      </c>
      <c r="AL384" s="60">
        <v>1</v>
      </c>
      <c r="AM384" s="60">
        <f t="shared" si="37"/>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6"/>
        <v/>
      </c>
      <c r="O385" s="56" t="str">
        <f>VLOOKUP(G385,Hoja1!$C$4:$D$146,2,FALSE)</f>
        <v>0.2%*4399703)**</v>
      </c>
      <c r="P385" s="56" t="s">
        <v>264</v>
      </c>
      <c r="Q385" s="56" t="s">
        <v>55</v>
      </c>
      <c r="R385" s="56" t="str">
        <f>VLOOKUP(G385,'Sheet 1 (2)'!$H$4:$O$536,8,FALSE)</f>
        <v/>
      </c>
      <c r="S385" s="56" t="str">
        <f t="shared" si="28"/>
        <v/>
      </c>
      <c r="T385" s="56"/>
      <c r="U385" s="56" t="s">
        <v>55</v>
      </c>
      <c r="V385" s="56" t="str">
        <f>VLOOKUP(G385,'Sheet 1 (2)'!$H$4:$Q$536,10,FALSE)</f>
        <v/>
      </c>
      <c r="W385" s="56" t="str">
        <f t="shared" si="36"/>
        <v/>
      </c>
      <c r="X385" s="56" t="s">
        <v>2618</v>
      </c>
      <c r="Y385" s="56" t="s">
        <v>55</v>
      </c>
      <c r="Z385" s="56" t="str">
        <f>VLOOKUP(G385,'Sheet 1 (2)'!$H$4:$S$536,12,FALSE)</f>
        <v/>
      </c>
      <c r="AA385" s="56" t="str">
        <f t="shared" si="38"/>
        <v/>
      </c>
      <c r="AB385" s="56" t="s">
        <v>55</v>
      </c>
      <c r="AC385" s="56" t="str">
        <f>VLOOKUP(G385,'Sheet 1 (2)'!$H$4:$AF$536,25,FALSE)</f>
        <v/>
      </c>
      <c r="AD385" s="56" t="s">
        <v>187</v>
      </c>
      <c r="AE385" s="56" t="str">
        <f t="shared" si="25"/>
        <v/>
      </c>
      <c r="AF385" s="56" t="s">
        <v>52</v>
      </c>
      <c r="AG385" s="56" t="str">
        <f>VLOOKUP(G385,'Sheet 1 (2)'!$H$4:$AG$536,26,FALSE)</f>
        <v/>
      </c>
      <c r="AH385" s="56" t="s">
        <v>52</v>
      </c>
      <c r="AI385" s="56" t="s">
        <v>1545</v>
      </c>
      <c r="AJ385" s="56" t="str">
        <f>VLOOKUP(G385,'Sheet 1 (2)'!$H$4:$AH$536,27,FALSE)</f>
        <v/>
      </c>
      <c r="AK385" s="56" t="str">
        <f t="shared" si="34"/>
        <v>ESPERA DE LA BASE DE DATOS DEL Mapa que identifica ámbitos con fuentes de exposición a agentes contaminantes, elaborados por la Micro Red, Red o DIRESA.</v>
      </c>
      <c r="AL385" s="60">
        <v>1</v>
      </c>
      <c r="AM385" s="60">
        <f t="shared" si="37"/>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6"/>
        <v/>
      </c>
      <c r="O386" s="56" t="str">
        <f>VLOOKUP(G386,Hoja1!$C$4:$D$146,2,FALSE)</f>
        <v>0.2%*4399703)**</v>
      </c>
      <c r="P386" s="56" t="s">
        <v>264</v>
      </c>
      <c r="Q386" s="56" t="s">
        <v>55</v>
      </c>
      <c r="R386" s="56" t="str">
        <f>VLOOKUP(G386,'Sheet 1 (2)'!$H$4:$O$536,8,FALSE)</f>
        <v/>
      </c>
      <c r="S386" s="56" t="str">
        <f t="shared" si="28"/>
        <v/>
      </c>
      <c r="T386" s="56"/>
      <c r="U386" s="56" t="s">
        <v>55</v>
      </c>
      <c r="V386" s="56" t="str">
        <f>VLOOKUP(G386,'Sheet 1 (2)'!$H$4:$Q$536,10,FALSE)</f>
        <v/>
      </c>
      <c r="W386" s="56" t="str">
        <f t="shared" ref="W386:W449" si="39">IF(U386&lt;&gt;"",U386,V386)</f>
        <v/>
      </c>
      <c r="X386" s="56" t="s">
        <v>2632</v>
      </c>
      <c r="Y386" s="56" t="s">
        <v>55</v>
      </c>
      <c r="Z386" s="56" t="str">
        <f>VLOOKUP(G386,'Sheet 1 (2)'!$H$4:$S$536,12,FALSE)</f>
        <v/>
      </c>
      <c r="AA386" s="56" t="str">
        <f t="shared" si="38"/>
        <v/>
      </c>
      <c r="AB386" s="56" t="s">
        <v>55</v>
      </c>
      <c r="AC386" s="56" t="str">
        <f>VLOOKUP(G386,'Sheet 1 (2)'!$H$4:$AF$536,25,FALSE)</f>
        <v/>
      </c>
      <c r="AD386" s="56" t="s">
        <v>709</v>
      </c>
      <c r="AE386" s="56" t="str">
        <f t="shared" si="25"/>
        <v/>
      </c>
      <c r="AF386" s="56" t="s">
        <v>52</v>
      </c>
      <c r="AG386" s="56" t="str">
        <f>VLOOKUP(G386,'Sheet 1 (2)'!$H$4:$AG$536,26,FALSE)</f>
        <v/>
      </c>
      <c r="AH386" s="56" t="s">
        <v>52</v>
      </c>
      <c r="AI386" s="56" t="s">
        <v>1545</v>
      </c>
      <c r="AJ386" s="56" t="str">
        <f>VLOOKUP(G386,'Sheet 1 (2)'!$H$4:$AH$536,27,FALSE)</f>
        <v/>
      </c>
      <c r="AK386" s="56" t="str">
        <f t="shared" si="34"/>
        <v>ESPERA DE LA BASE DE DATOS DEL Mapa que identifica ámbitos con fuentes de exposición a agentes contaminantes, elaborados por la Micro Red, Red o DIRESA.</v>
      </c>
      <c r="AL386" s="60">
        <v>1</v>
      </c>
      <c r="AM386" s="60">
        <f t="shared" ref="AM386:AM449" si="40">+IF(AH386="SI",1,0)</f>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6"/>
        <v/>
      </c>
      <c r="O387" s="56">
        <f>VLOOKUP(G387,Hoja1!$C$4:$D$146,2,FALSE)</f>
        <v>0</v>
      </c>
      <c r="P387" s="56" t="s">
        <v>1423</v>
      </c>
      <c r="Q387" s="56" t="s">
        <v>55</v>
      </c>
      <c r="R387" s="56" t="str">
        <f>VLOOKUP(G387,'Sheet 1 (2)'!$H$4:$O$536,8,FALSE)</f>
        <v/>
      </c>
      <c r="S387" s="56" t="str">
        <f t="shared" si="28"/>
        <v/>
      </c>
      <c r="T387" s="56"/>
      <c r="U387" s="56" t="s">
        <v>55</v>
      </c>
      <c r="V387" s="56" t="str">
        <f>VLOOKUP(G387,'Sheet 1 (2)'!$H$4:$Q$536,10,FALSE)</f>
        <v/>
      </c>
      <c r="W387" s="56" t="str">
        <f t="shared" si="39"/>
        <v/>
      </c>
      <c r="X387" s="56" t="s">
        <v>2637</v>
      </c>
      <c r="Y387" s="56" t="s">
        <v>55</v>
      </c>
      <c r="Z387" s="56" t="str">
        <f>VLOOKUP(G387,'Sheet 1 (2)'!$H$4:$S$536,12,FALSE)</f>
        <v/>
      </c>
      <c r="AA387" s="56" t="str">
        <f t="shared" si="38"/>
        <v/>
      </c>
      <c r="AB387" s="56" t="s">
        <v>55</v>
      </c>
      <c r="AC387" s="56" t="str">
        <f>VLOOKUP(G387,'Sheet 1 (2)'!$H$4:$AF$536,25,FALSE)</f>
        <v/>
      </c>
      <c r="AD387" s="56" t="s">
        <v>120</v>
      </c>
      <c r="AE387" s="56" t="str">
        <f t="shared" si="25"/>
        <v/>
      </c>
      <c r="AF387" s="56" t="s">
        <v>52</v>
      </c>
      <c r="AG387" s="56" t="str">
        <f>VLOOKUP(G387,'Sheet 1 (2)'!$H$4:$AG$536,26,FALSE)</f>
        <v/>
      </c>
      <c r="AH387" s="59" t="s">
        <v>52</v>
      </c>
      <c r="AI387" s="56" t="s">
        <v>1431</v>
      </c>
      <c r="AJ387" s="56" t="str">
        <f>VLOOKUP(G387,'Sheet 1 (2)'!$H$4:$AH$536,27,FALSE)</f>
        <v/>
      </c>
      <c r="AK387" s="56" t="str">
        <f t="shared" si="34"/>
        <v>Espera de la lista de establecimientos de salud con población asignada. // **O lo que se podría hacer es programar  para los ESS que brindaron el subproducto el periodo pasado.</v>
      </c>
      <c r="AL387" s="60">
        <v>1</v>
      </c>
      <c r="AM387" s="60">
        <f t="shared" si="40"/>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6"/>
        <v/>
      </c>
      <c r="O388" s="56"/>
      <c r="P388" s="56" t="s">
        <v>876</v>
      </c>
      <c r="Q388" s="56" t="s">
        <v>55</v>
      </c>
      <c r="R388" s="56" t="str">
        <f>VLOOKUP(G388,'Sheet 1 (2)'!$H$4:$O$536,8,FALSE)</f>
        <v/>
      </c>
      <c r="S388" s="56" t="str">
        <f t="shared" si="28"/>
        <v/>
      </c>
      <c r="T388" s="56"/>
      <c r="U388" s="56" t="s">
        <v>55</v>
      </c>
      <c r="V388" s="56" t="str">
        <f>VLOOKUP(G388,'Sheet 1 (2)'!$H$4:$Q$536,10,FALSE)</f>
        <v/>
      </c>
      <c r="W388" s="56" t="str">
        <f t="shared" si="39"/>
        <v/>
      </c>
      <c r="X388" s="56" t="s">
        <v>636</v>
      </c>
      <c r="Y388" s="56" t="s">
        <v>55</v>
      </c>
      <c r="Z388" s="56" t="str">
        <f>VLOOKUP(G388,'Sheet 1 (2)'!$H$4:$S$536,12,FALSE)</f>
        <v/>
      </c>
      <c r="AA388" s="56" t="str">
        <f t="shared" si="38"/>
        <v/>
      </c>
      <c r="AB388" s="56" t="s">
        <v>55</v>
      </c>
      <c r="AC388" s="56" t="str">
        <f>VLOOKUP(G388,'Sheet 1 (2)'!$H$4:$AF$536,25,FALSE)</f>
        <v/>
      </c>
      <c r="AD388" s="56" t="s">
        <v>58</v>
      </c>
      <c r="AE388" s="56" t="str">
        <f t="shared" si="25"/>
        <v/>
      </c>
      <c r="AF388" s="56" t="s">
        <v>55</v>
      </c>
      <c r="AG388" s="56" t="str">
        <f>VLOOKUP(G388,'Sheet 1 (2)'!$H$4:$AG$536,26,FALSE)</f>
        <v/>
      </c>
      <c r="AH388" s="56" t="s">
        <v>52</v>
      </c>
      <c r="AI388" s="56" t="s">
        <v>55</v>
      </c>
      <c r="AJ388" s="56" t="str">
        <f>VLOOKUP(G388,'Sheet 1 (2)'!$H$4:$AH$536,27,FALSE)</f>
        <v/>
      </c>
      <c r="AK388" s="56" t="s">
        <v>877</v>
      </c>
      <c r="AL388" s="60">
        <v>1</v>
      </c>
      <c r="AM388" s="60">
        <f t="shared" si="40"/>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6"/>
        <v/>
      </c>
      <c r="O389" s="56"/>
      <c r="P389" s="56" t="s">
        <v>881</v>
      </c>
      <c r="Q389" s="56" t="s">
        <v>55</v>
      </c>
      <c r="R389" s="56" t="str">
        <f>VLOOKUP(G389,'Sheet 1 (2)'!$H$4:$O$536,8,FALSE)</f>
        <v/>
      </c>
      <c r="S389" s="56" t="str">
        <f t="shared" si="28"/>
        <v/>
      </c>
      <c r="T389" s="56"/>
      <c r="U389" s="56" t="s">
        <v>55</v>
      </c>
      <c r="V389" s="56" t="str">
        <f>VLOOKUP(G389,'Sheet 1 (2)'!$H$4:$Q$536,10,FALSE)</f>
        <v/>
      </c>
      <c r="W389" s="56" t="str">
        <f t="shared" si="39"/>
        <v/>
      </c>
      <c r="X389" s="56" t="s">
        <v>636</v>
      </c>
      <c r="Y389" s="56" t="s">
        <v>55</v>
      </c>
      <c r="Z389" s="56" t="str">
        <f>VLOOKUP(G389,'Sheet 1 (2)'!$H$4:$S$536,12,FALSE)</f>
        <v/>
      </c>
      <c r="AA389" s="56" t="str">
        <f t="shared" si="38"/>
        <v/>
      </c>
      <c r="AB389" s="56" t="s">
        <v>55</v>
      </c>
      <c r="AC389" s="56" t="str">
        <f>VLOOKUP(G389,'Sheet 1 (2)'!$H$4:$AF$536,25,FALSE)</f>
        <v/>
      </c>
      <c r="AD389" s="56" t="s">
        <v>58</v>
      </c>
      <c r="AE389" s="56" t="str">
        <f t="shared" si="25"/>
        <v/>
      </c>
      <c r="AF389" s="56" t="s">
        <v>55</v>
      </c>
      <c r="AG389" s="56" t="str">
        <f>VLOOKUP(G389,'Sheet 1 (2)'!$H$4:$AG$536,26,FALSE)</f>
        <v/>
      </c>
      <c r="AH389" s="56" t="s">
        <v>52</v>
      </c>
      <c r="AI389" s="56" t="s">
        <v>55</v>
      </c>
      <c r="AJ389" s="56" t="str">
        <f>VLOOKUP(G389,'Sheet 1 (2)'!$H$4:$AH$536,27,FALSE)</f>
        <v/>
      </c>
      <c r="AK389" s="56" t="s">
        <v>857</v>
      </c>
      <c r="AL389" s="60">
        <v>1</v>
      </c>
      <c r="AM389" s="60">
        <f t="shared" si="40"/>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6"/>
        <v/>
      </c>
      <c r="O390" s="56"/>
      <c r="P390" s="56" t="s">
        <v>885</v>
      </c>
      <c r="Q390" s="56" t="s">
        <v>55</v>
      </c>
      <c r="R390" s="56" t="str">
        <f>VLOOKUP(G390,'Sheet 1 (2)'!$H$4:$O$536,8,FALSE)</f>
        <v/>
      </c>
      <c r="S390" s="56" t="str">
        <f t="shared" si="28"/>
        <v/>
      </c>
      <c r="T390" s="56"/>
      <c r="U390" s="56" t="s">
        <v>55</v>
      </c>
      <c r="V390" s="56" t="str">
        <f>VLOOKUP(G390,'Sheet 1 (2)'!$H$4:$Q$536,10,FALSE)</f>
        <v/>
      </c>
      <c r="W390" s="56" t="str">
        <f t="shared" si="39"/>
        <v/>
      </c>
      <c r="X390" s="56" t="s">
        <v>636</v>
      </c>
      <c r="Y390" s="56" t="s">
        <v>55</v>
      </c>
      <c r="Z390" s="56" t="str">
        <f>VLOOKUP(G390,'Sheet 1 (2)'!$H$4:$S$536,12,FALSE)</f>
        <v/>
      </c>
      <c r="AA390" s="56" t="str">
        <f t="shared" si="38"/>
        <v/>
      </c>
      <c r="AB390" s="56" t="s">
        <v>55</v>
      </c>
      <c r="AC390" s="56" t="str">
        <f>VLOOKUP(G390,'Sheet 1 (2)'!$H$4:$AF$536,25,FALSE)</f>
        <v/>
      </c>
      <c r="AD390" s="56" t="s">
        <v>58</v>
      </c>
      <c r="AE390" s="56" t="str">
        <f t="shared" si="25"/>
        <v/>
      </c>
      <c r="AF390" s="56" t="s">
        <v>55</v>
      </c>
      <c r="AG390" s="56" t="str">
        <f>VLOOKUP(G390,'Sheet 1 (2)'!$H$4:$AG$536,26,FALSE)</f>
        <v/>
      </c>
      <c r="AH390" s="56" t="s">
        <v>52</v>
      </c>
      <c r="AI390" s="56" t="s">
        <v>55</v>
      </c>
      <c r="AJ390" s="56" t="str">
        <f>VLOOKUP(G390,'Sheet 1 (2)'!$H$4:$AH$536,27,FALSE)</f>
        <v/>
      </c>
      <c r="AK390" s="56" t="s">
        <v>857</v>
      </c>
      <c r="AL390" s="60">
        <v>1</v>
      </c>
      <c r="AM390" s="60">
        <f t="shared" si="40"/>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39"/>
        <v/>
      </c>
      <c r="X391" s="56" t="s">
        <v>895</v>
      </c>
      <c r="Y391" s="56" t="s">
        <v>55</v>
      </c>
      <c r="Z391" s="56" t="str">
        <f>VLOOKUP(G391,'Sheet 1 (2)'!$H$4:$S$536,12,FALSE)</f>
        <v/>
      </c>
      <c r="AA391" s="56" t="str">
        <f t="shared" si="38"/>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41">IF(AI391&lt;&gt;"",AI391,AJ391)</f>
        <v/>
      </c>
      <c r="AL391" s="60">
        <v>1</v>
      </c>
      <c r="AM391" s="60">
        <f t="shared" si="40"/>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42">IF(L392&lt;&gt;"",L392,M392)</f>
        <v/>
      </c>
      <c r="O392" s="56">
        <f>VLOOKUP(G392,Hoja1!$C$4:$D$146,2,FALSE)</f>
        <v>0</v>
      </c>
      <c r="P392" s="56" t="s">
        <v>1423</v>
      </c>
      <c r="Q392" s="56" t="s">
        <v>55</v>
      </c>
      <c r="R392" s="56" t="str">
        <f>VLOOKUP(G392,'Sheet 1 (2)'!$H$4:$O$536,8,FALSE)</f>
        <v/>
      </c>
      <c r="S392" s="56" t="str">
        <f t="shared" ref="S392:S482" si="43">IF(Q392&lt;&gt;"",Q392,R392)</f>
        <v/>
      </c>
      <c r="T392" s="56"/>
      <c r="U392" s="56" t="s">
        <v>55</v>
      </c>
      <c r="V392" s="56" t="str">
        <f>VLOOKUP(G392,'Sheet 1 (2)'!$H$4:$Q$536,10,FALSE)</f>
        <v/>
      </c>
      <c r="W392" s="56" t="str">
        <f t="shared" si="39"/>
        <v/>
      </c>
      <c r="X392" s="56" t="s">
        <v>2645</v>
      </c>
      <c r="Y392" s="56" t="s">
        <v>55</v>
      </c>
      <c r="Z392" s="56" t="str">
        <f>VLOOKUP(G392,'Sheet 1 (2)'!$H$4:$S$536,12,FALSE)</f>
        <v/>
      </c>
      <c r="AA392" s="56" t="str">
        <f t="shared" si="38"/>
        <v/>
      </c>
      <c r="AB392" s="56" t="s">
        <v>55</v>
      </c>
      <c r="AC392" s="56" t="str">
        <f>VLOOKUP(G392,'Sheet 1 (2)'!$H$4:$AF$536,25,FALSE)</f>
        <v/>
      </c>
      <c r="AD392" s="56" t="s">
        <v>120</v>
      </c>
      <c r="AE392" s="56" t="str">
        <f t="shared" ref="AE392:AE460" si="44">IF(AB392&lt;&gt;"",AB392,AC392)</f>
        <v/>
      </c>
      <c r="AF392" s="56" t="s">
        <v>52</v>
      </c>
      <c r="AG392" s="56" t="str">
        <f>VLOOKUP(G392,'Sheet 1 (2)'!$H$4:$AG$536,26,FALSE)</f>
        <v/>
      </c>
      <c r="AH392" s="59" t="s">
        <v>52</v>
      </c>
      <c r="AI392" s="56" t="s">
        <v>1431</v>
      </c>
      <c r="AJ392" s="56" t="str">
        <f>VLOOKUP(G392,'Sheet 1 (2)'!$H$4:$AH$536,27,FALSE)</f>
        <v/>
      </c>
      <c r="AK392" s="56" t="str">
        <f t="shared" si="41"/>
        <v>Espera de la lista de establecimientos de salud con población asignada. // **O lo que se podría hacer es programar  para los ESS que brindaron el subproducto el periodo pasado.</v>
      </c>
      <c r="AL392" s="60">
        <v>1</v>
      </c>
      <c r="AM392" s="60">
        <f t="shared" si="40"/>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42"/>
        <v/>
      </c>
      <c r="O393" s="56">
        <f>VLOOKUP(G393,Hoja1!$C$4:$D$146,2,FALSE)</f>
        <v>0</v>
      </c>
      <c r="P393" s="56" t="s">
        <v>1423</v>
      </c>
      <c r="Q393" s="56" t="s">
        <v>55</v>
      </c>
      <c r="R393" s="56" t="str">
        <f>VLOOKUP(G393,'Sheet 1 (2)'!$H$4:$O$536,8,FALSE)</f>
        <v/>
      </c>
      <c r="S393" s="56" t="str">
        <f t="shared" si="43"/>
        <v/>
      </c>
      <c r="T393" s="56"/>
      <c r="U393" s="56" t="s">
        <v>55</v>
      </c>
      <c r="V393" s="56" t="str">
        <f>VLOOKUP(G393,'Sheet 1 (2)'!$H$4:$Q$536,10,FALSE)</f>
        <v/>
      </c>
      <c r="W393" s="56" t="str">
        <f t="shared" si="39"/>
        <v/>
      </c>
      <c r="X393" s="56" t="s">
        <v>2651</v>
      </c>
      <c r="Y393" s="56" t="s">
        <v>55</v>
      </c>
      <c r="Z393" s="56" t="str">
        <f>VLOOKUP(G393,'Sheet 1 (2)'!$H$4:$S$536,12,FALSE)</f>
        <v/>
      </c>
      <c r="AA393" s="56" t="str">
        <f t="shared" si="38"/>
        <v/>
      </c>
      <c r="AB393" s="56" t="s">
        <v>55</v>
      </c>
      <c r="AC393" s="56" t="str">
        <f>VLOOKUP(G393,'Sheet 1 (2)'!$H$4:$AF$536,25,FALSE)</f>
        <v/>
      </c>
      <c r="AD393" s="56" t="s">
        <v>120</v>
      </c>
      <c r="AE393" s="56" t="str">
        <f t="shared" si="44"/>
        <v/>
      </c>
      <c r="AF393" s="56" t="s">
        <v>52</v>
      </c>
      <c r="AG393" s="56" t="str">
        <f>VLOOKUP(G393,'Sheet 1 (2)'!$H$4:$AG$536,26,FALSE)</f>
        <v/>
      </c>
      <c r="AH393" s="59" t="s">
        <v>52</v>
      </c>
      <c r="AI393" s="56" t="s">
        <v>1431</v>
      </c>
      <c r="AJ393" s="56" t="str">
        <f>VLOOKUP(G393,'Sheet 1 (2)'!$H$4:$AH$536,27,FALSE)</f>
        <v/>
      </c>
      <c r="AK393" s="56" t="str">
        <f t="shared" si="41"/>
        <v>Espera de la lista de establecimientos de salud con población asignada. // **O lo que se podría hacer es programar  para los ESS que brindaron el subproducto el periodo pasado.</v>
      </c>
      <c r="AL393" s="60">
        <v>1</v>
      </c>
      <c r="AM393" s="60">
        <f t="shared" si="40"/>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42"/>
        <v/>
      </c>
      <c r="O394" s="56">
        <f>VLOOKUP(G394,Hoja1!$C$4:$D$146,2,FALSE)</f>
        <v>0</v>
      </c>
      <c r="P394" s="56" t="s">
        <v>1423</v>
      </c>
      <c r="Q394" s="56" t="s">
        <v>55</v>
      </c>
      <c r="R394" s="56" t="str">
        <f>VLOOKUP(G394,'Sheet 1 (2)'!$H$4:$O$536,8,FALSE)</f>
        <v/>
      </c>
      <c r="S394" s="56" t="str">
        <f t="shared" si="43"/>
        <v/>
      </c>
      <c r="T394" s="56"/>
      <c r="U394" s="56" t="s">
        <v>55</v>
      </c>
      <c r="V394" s="56" t="str">
        <f>VLOOKUP(G394,'Sheet 1 (2)'!$H$4:$Q$536,10,FALSE)</f>
        <v/>
      </c>
      <c r="W394" s="56" t="str">
        <f t="shared" si="39"/>
        <v/>
      </c>
      <c r="X394" s="56" t="s">
        <v>2656</v>
      </c>
      <c r="Y394" s="56" t="s">
        <v>55</v>
      </c>
      <c r="Z394" s="56" t="str">
        <f>VLOOKUP(G394,'Sheet 1 (2)'!$H$4:$S$536,12,FALSE)</f>
        <v/>
      </c>
      <c r="AA394" s="56" t="str">
        <f t="shared" si="38"/>
        <v/>
      </c>
      <c r="AB394" s="56" t="s">
        <v>55</v>
      </c>
      <c r="AC394" s="56" t="str">
        <f>VLOOKUP(G394,'Sheet 1 (2)'!$H$4:$AF$536,25,FALSE)</f>
        <v/>
      </c>
      <c r="AD394" s="56" t="s">
        <v>120</v>
      </c>
      <c r="AE394" s="56" t="str">
        <f t="shared" si="44"/>
        <v/>
      </c>
      <c r="AF394" s="56" t="s">
        <v>52</v>
      </c>
      <c r="AG394" s="56" t="str">
        <f>VLOOKUP(G394,'Sheet 1 (2)'!$H$4:$AG$536,26,FALSE)</f>
        <v/>
      </c>
      <c r="AH394" s="59" t="s">
        <v>52</v>
      </c>
      <c r="AI394" s="56" t="s">
        <v>1431</v>
      </c>
      <c r="AJ394" s="56" t="str">
        <f>VLOOKUP(G394,'Sheet 1 (2)'!$H$4:$AH$536,27,FALSE)</f>
        <v/>
      </c>
      <c r="AK394" s="56" t="str">
        <f t="shared" si="41"/>
        <v>Espera de la lista de establecimientos de salud con población asignada. // **O lo que se podría hacer es programar  para los ESS que brindaron el subproducto el periodo pasado.</v>
      </c>
      <c r="AL394" s="60">
        <v>1</v>
      </c>
      <c r="AM394" s="60">
        <f t="shared" si="40"/>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42"/>
        <v/>
      </c>
      <c r="O395" s="56">
        <f>VLOOKUP(G395,Hoja1!$C$4:$D$146,2,FALSE)</f>
        <v>0</v>
      </c>
      <c r="P395" s="56" t="s">
        <v>1423</v>
      </c>
      <c r="Q395" s="56" t="s">
        <v>55</v>
      </c>
      <c r="R395" s="56" t="str">
        <f>VLOOKUP(G395,'Sheet 1 (2)'!$H$4:$O$536,8,FALSE)</f>
        <v/>
      </c>
      <c r="S395" s="56" t="str">
        <f t="shared" si="43"/>
        <v/>
      </c>
      <c r="T395" s="56"/>
      <c r="U395" s="56" t="s">
        <v>55</v>
      </c>
      <c r="V395" s="56" t="str">
        <f>VLOOKUP(G395,'Sheet 1 (2)'!$H$4:$Q$536,10,FALSE)</f>
        <v/>
      </c>
      <c r="W395" s="56" t="str">
        <f t="shared" si="39"/>
        <v/>
      </c>
      <c r="X395" s="56" t="s">
        <v>2661</v>
      </c>
      <c r="Y395" s="56" t="s">
        <v>55</v>
      </c>
      <c r="Z395" s="56" t="str">
        <f>VLOOKUP(G395,'Sheet 1 (2)'!$H$4:$S$536,12,FALSE)</f>
        <v/>
      </c>
      <c r="AA395" s="56" t="str">
        <f t="shared" si="38"/>
        <v/>
      </c>
      <c r="AB395" s="56" t="s">
        <v>55</v>
      </c>
      <c r="AC395" s="56" t="str">
        <f>VLOOKUP(G395,'Sheet 1 (2)'!$H$4:$AF$536,25,FALSE)</f>
        <v/>
      </c>
      <c r="AD395" s="56" t="s">
        <v>120</v>
      </c>
      <c r="AE395" s="56" t="str">
        <f t="shared" si="44"/>
        <v/>
      </c>
      <c r="AF395" s="56" t="s">
        <v>52</v>
      </c>
      <c r="AG395" s="56" t="str">
        <f>VLOOKUP(G395,'Sheet 1 (2)'!$H$4:$AG$536,26,FALSE)</f>
        <v/>
      </c>
      <c r="AH395" s="59" t="s">
        <v>52</v>
      </c>
      <c r="AI395" s="56" t="s">
        <v>1431</v>
      </c>
      <c r="AJ395" s="56" t="str">
        <f>VLOOKUP(G395,'Sheet 1 (2)'!$H$4:$AH$536,27,FALSE)</f>
        <v/>
      </c>
      <c r="AK395" s="56" t="str">
        <f t="shared" si="41"/>
        <v>Espera de la lista de establecimientos de salud con población asignada. // **O lo que se podría hacer es programar  para los ESS que brindaron el subproducto el periodo pasado.</v>
      </c>
      <c r="AL395" s="60">
        <v>1</v>
      </c>
      <c r="AM395" s="60">
        <f t="shared" si="40"/>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42"/>
        <v/>
      </c>
      <c r="O396" s="56">
        <f>VLOOKUP(G396,Hoja1!$C$4:$D$146,2,FALSE)</f>
        <v>0</v>
      </c>
      <c r="P396" s="56" t="s">
        <v>1423</v>
      </c>
      <c r="Q396" s="56" t="s">
        <v>55</v>
      </c>
      <c r="R396" s="56" t="str">
        <f>VLOOKUP(G396,'Sheet 1 (2)'!$H$4:$O$536,8,FALSE)</f>
        <v/>
      </c>
      <c r="S396" s="56" t="str">
        <f t="shared" si="43"/>
        <v/>
      </c>
      <c r="T396" s="56"/>
      <c r="U396" s="56" t="s">
        <v>55</v>
      </c>
      <c r="V396" s="56" t="str">
        <f>VLOOKUP(G396,'Sheet 1 (2)'!$H$4:$Q$536,10,FALSE)</f>
        <v/>
      </c>
      <c r="W396" s="56" t="str">
        <f t="shared" si="39"/>
        <v/>
      </c>
      <c r="X396" s="56" t="s">
        <v>2665</v>
      </c>
      <c r="Y396" s="56" t="s">
        <v>55</v>
      </c>
      <c r="Z396" s="56" t="str">
        <f>VLOOKUP(G396,'Sheet 1 (2)'!$H$4:$S$536,12,FALSE)</f>
        <v/>
      </c>
      <c r="AA396" s="56" t="str">
        <f t="shared" si="38"/>
        <v/>
      </c>
      <c r="AB396" s="56" t="s">
        <v>55</v>
      </c>
      <c r="AC396" s="56" t="str">
        <f>VLOOKUP(G396,'Sheet 1 (2)'!$H$4:$AF$536,25,FALSE)</f>
        <v/>
      </c>
      <c r="AD396" s="56" t="s">
        <v>120</v>
      </c>
      <c r="AE396" s="56" t="str">
        <f t="shared" si="44"/>
        <v/>
      </c>
      <c r="AF396" s="56" t="s">
        <v>52</v>
      </c>
      <c r="AG396" s="56" t="str">
        <f>VLOOKUP(G396,'Sheet 1 (2)'!$H$4:$AG$536,26,FALSE)</f>
        <v/>
      </c>
      <c r="AH396" s="59" t="s">
        <v>52</v>
      </c>
      <c r="AI396" s="56" t="s">
        <v>1431</v>
      </c>
      <c r="AJ396" s="56" t="str">
        <f>VLOOKUP(G396,'Sheet 1 (2)'!$H$4:$AH$536,27,FALSE)</f>
        <v/>
      </c>
      <c r="AK396" s="56" t="str">
        <f t="shared" si="41"/>
        <v>Espera de la lista de establecimientos de salud con población asignada. // **O lo que se podría hacer es programar  para los ESS que brindaron el subproducto el periodo pasado.</v>
      </c>
      <c r="AL396" s="60">
        <v>1</v>
      </c>
      <c r="AM396" s="60">
        <f t="shared" si="40"/>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42"/>
        <v/>
      </c>
      <c r="O397" s="56">
        <f>VLOOKUP(G397,Hoja1!$C$4:$D$146,2,FALSE)</f>
        <v>0</v>
      </c>
      <c r="P397" s="56" t="s">
        <v>1423</v>
      </c>
      <c r="Q397" s="56" t="s">
        <v>55</v>
      </c>
      <c r="R397" s="56" t="str">
        <f>VLOOKUP(G397,'Sheet 1 (2)'!$H$4:$O$536,8,FALSE)</f>
        <v/>
      </c>
      <c r="S397" s="56" t="str">
        <f t="shared" si="43"/>
        <v/>
      </c>
      <c r="T397" s="56"/>
      <c r="U397" s="56" t="s">
        <v>55</v>
      </c>
      <c r="V397" s="56" t="str">
        <f>VLOOKUP(G397,'Sheet 1 (2)'!$H$4:$Q$536,10,FALSE)</f>
        <v/>
      </c>
      <c r="W397" s="56" t="str">
        <f t="shared" si="39"/>
        <v/>
      </c>
      <c r="X397" s="56" t="s">
        <v>2669</v>
      </c>
      <c r="Y397" s="56" t="s">
        <v>55</v>
      </c>
      <c r="Z397" s="56" t="str">
        <f>VLOOKUP(G397,'Sheet 1 (2)'!$H$4:$S$536,12,FALSE)</f>
        <v/>
      </c>
      <c r="AA397" s="56" t="str">
        <f t="shared" si="38"/>
        <v/>
      </c>
      <c r="AB397" s="56" t="s">
        <v>55</v>
      </c>
      <c r="AC397" s="56" t="str">
        <f>VLOOKUP(G397,'Sheet 1 (2)'!$H$4:$AF$536,25,FALSE)</f>
        <v/>
      </c>
      <c r="AD397" s="56" t="s">
        <v>120</v>
      </c>
      <c r="AE397" s="56" t="str">
        <f t="shared" si="44"/>
        <v/>
      </c>
      <c r="AF397" s="56" t="s">
        <v>52</v>
      </c>
      <c r="AG397" s="56" t="str">
        <f>VLOOKUP(G397,'Sheet 1 (2)'!$H$4:$AG$536,26,FALSE)</f>
        <v/>
      </c>
      <c r="AH397" s="59" t="s">
        <v>52</v>
      </c>
      <c r="AI397" s="56" t="s">
        <v>1431</v>
      </c>
      <c r="AJ397" s="56" t="str">
        <f>VLOOKUP(G397,'Sheet 1 (2)'!$H$4:$AH$536,27,FALSE)</f>
        <v/>
      </c>
      <c r="AK397" s="56" t="str">
        <f t="shared" si="41"/>
        <v>Espera de la lista de establecimientos de salud con población asignada. // **O lo que se podría hacer es programar  para los ESS que brindaron el subproducto el periodo pasado.</v>
      </c>
      <c r="AL397" s="60">
        <v>1</v>
      </c>
      <c r="AM397" s="60">
        <f t="shared" si="40"/>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42"/>
        <v/>
      </c>
      <c r="O398" s="56">
        <f>VLOOKUP(G398,Hoja1!$C$4:$D$146,2,FALSE)</f>
        <v>0</v>
      </c>
      <c r="P398" s="56" t="s">
        <v>1423</v>
      </c>
      <c r="Q398" s="56" t="s">
        <v>55</v>
      </c>
      <c r="R398" s="56" t="str">
        <f>VLOOKUP(G398,'Sheet 1 (2)'!$H$4:$O$536,8,FALSE)</f>
        <v/>
      </c>
      <c r="S398" s="56" t="str">
        <f t="shared" si="43"/>
        <v/>
      </c>
      <c r="T398" s="56"/>
      <c r="U398" s="56" t="s">
        <v>55</v>
      </c>
      <c r="V398" s="56" t="str">
        <f>VLOOKUP(G398,'Sheet 1 (2)'!$H$4:$Q$536,10,FALSE)</f>
        <v/>
      </c>
      <c r="W398" s="56" t="str">
        <f t="shared" si="39"/>
        <v/>
      </c>
      <c r="X398" s="56" t="s">
        <v>2673</v>
      </c>
      <c r="Y398" s="56" t="s">
        <v>55</v>
      </c>
      <c r="Z398" s="56" t="str">
        <f>VLOOKUP(G398,'Sheet 1 (2)'!$H$4:$S$536,12,FALSE)</f>
        <v/>
      </c>
      <c r="AA398" s="56" t="str">
        <f t="shared" si="38"/>
        <v/>
      </c>
      <c r="AB398" s="56" t="s">
        <v>55</v>
      </c>
      <c r="AC398" s="56" t="str">
        <f>VLOOKUP(G398,'Sheet 1 (2)'!$H$4:$AF$536,25,FALSE)</f>
        <v/>
      </c>
      <c r="AD398" s="56" t="s">
        <v>120</v>
      </c>
      <c r="AE398" s="56" t="str">
        <f t="shared" si="44"/>
        <v/>
      </c>
      <c r="AF398" s="56" t="s">
        <v>52</v>
      </c>
      <c r="AG398" s="56" t="str">
        <f>VLOOKUP(G398,'Sheet 1 (2)'!$H$4:$AG$536,26,FALSE)</f>
        <v/>
      </c>
      <c r="AH398" s="59" t="s">
        <v>52</v>
      </c>
      <c r="AI398" s="56" t="s">
        <v>1431</v>
      </c>
      <c r="AJ398" s="56" t="str">
        <f>VLOOKUP(G398,'Sheet 1 (2)'!$H$4:$AH$536,27,FALSE)</f>
        <v/>
      </c>
      <c r="AK398" s="56" t="str">
        <f t="shared" si="41"/>
        <v>Espera de la lista de establecimientos de salud con población asignada. // **O lo que se podría hacer es programar  para los ESS que brindaron el subproducto el periodo pasado.</v>
      </c>
      <c r="AL398" s="60">
        <v>1</v>
      </c>
      <c r="AM398" s="60">
        <f t="shared" si="40"/>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42"/>
        <v/>
      </c>
      <c r="O399" s="56">
        <f>VLOOKUP(G399,Hoja1!$C$4:$D$146,2,FALSE)</f>
        <v>0</v>
      </c>
      <c r="P399" s="56" t="s">
        <v>1423</v>
      </c>
      <c r="Q399" s="56" t="s">
        <v>55</v>
      </c>
      <c r="R399" s="56" t="str">
        <f>VLOOKUP(G399,'Sheet 1 (2)'!$H$4:$O$536,8,FALSE)</f>
        <v/>
      </c>
      <c r="S399" s="56" t="str">
        <f t="shared" si="43"/>
        <v/>
      </c>
      <c r="T399" s="56"/>
      <c r="U399" s="56" t="s">
        <v>55</v>
      </c>
      <c r="V399" s="56" t="str">
        <f>VLOOKUP(G399,'Sheet 1 (2)'!$H$4:$Q$536,10,FALSE)</f>
        <v/>
      </c>
      <c r="W399" s="56" t="str">
        <f t="shared" si="39"/>
        <v/>
      </c>
      <c r="X399" s="56" t="s">
        <v>2677</v>
      </c>
      <c r="Y399" s="56" t="s">
        <v>55</v>
      </c>
      <c r="Z399" s="56" t="str">
        <f>VLOOKUP(G399,'Sheet 1 (2)'!$H$4:$S$536,12,FALSE)</f>
        <v/>
      </c>
      <c r="AA399" s="56" t="str">
        <f t="shared" si="38"/>
        <v/>
      </c>
      <c r="AB399" s="56" t="s">
        <v>55</v>
      </c>
      <c r="AC399" s="56" t="str">
        <f>VLOOKUP(G399,'Sheet 1 (2)'!$H$4:$AF$536,25,FALSE)</f>
        <v/>
      </c>
      <c r="AD399" s="56" t="s">
        <v>120</v>
      </c>
      <c r="AE399" s="56" t="str">
        <f t="shared" si="44"/>
        <v/>
      </c>
      <c r="AF399" s="56" t="s">
        <v>52</v>
      </c>
      <c r="AG399" s="56" t="str">
        <f>VLOOKUP(G399,'Sheet 1 (2)'!$H$4:$AG$536,26,FALSE)</f>
        <v/>
      </c>
      <c r="AH399" s="59" t="s">
        <v>52</v>
      </c>
      <c r="AI399" s="56" t="s">
        <v>1431</v>
      </c>
      <c r="AJ399" s="56" t="str">
        <f>VLOOKUP(G399,'Sheet 1 (2)'!$H$4:$AH$536,27,FALSE)</f>
        <v/>
      </c>
      <c r="AK399" s="56" t="str">
        <f t="shared" si="41"/>
        <v>Espera de la lista de establecimientos de salud con población asignada. // **O lo que se podría hacer es programar  para los ESS que brindaron el subproducto el periodo pasado.</v>
      </c>
      <c r="AL399" s="60">
        <v>1</v>
      </c>
      <c r="AM399" s="60">
        <f t="shared" si="40"/>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42"/>
        <v/>
      </c>
      <c r="O400" s="56">
        <f>VLOOKUP(G400,Hoja1!$C$4:$D$146,2,FALSE)</f>
        <v>0</v>
      </c>
      <c r="P400" s="56" t="s">
        <v>1423</v>
      </c>
      <c r="Q400" s="56" t="s">
        <v>55</v>
      </c>
      <c r="R400" s="56" t="str">
        <f>VLOOKUP(G400,'Sheet 1 (2)'!$H$4:$O$536,8,FALSE)</f>
        <v/>
      </c>
      <c r="S400" s="56" t="str">
        <f t="shared" si="43"/>
        <v/>
      </c>
      <c r="T400" s="56"/>
      <c r="U400" s="56" t="s">
        <v>55</v>
      </c>
      <c r="V400" s="56" t="str">
        <f>VLOOKUP(G400,'Sheet 1 (2)'!$H$4:$Q$536,10,FALSE)</f>
        <v/>
      </c>
      <c r="W400" s="56" t="str">
        <f t="shared" si="39"/>
        <v/>
      </c>
      <c r="X400" s="56" t="s">
        <v>2683</v>
      </c>
      <c r="Y400" s="56" t="s">
        <v>55</v>
      </c>
      <c r="Z400" s="56" t="str">
        <f>VLOOKUP(G400,'Sheet 1 (2)'!$H$4:$S$536,12,FALSE)</f>
        <v/>
      </c>
      <c r="AA400" s="56" t="str">
        <f t="shared" si="38"/>
        <v/>
      </c>
      <c r="AB400" s="56" t="s">
        <v>55</v>
      </c>
      <c r="AC400" s="56" t="str">
        <f>VLOOKUP(G400,'Sheet 1 (2)'!$H$4:$AF$536,25,FALSE)</f>
        <v/>
      </c>
      <c r="AD400" s="56" t="s">
        <v>585</v>
      </c>
      <c r="AE400" s="56" t="str">
        <f t="shared" si="44"/>
        <v/>
      </c>
      <c r="AF400" s="56" t="s">
        <v>52</v>
      </c>
      <c r="AG400" s="56" t="str">
        <f>VLOOKUP(G400,'Sheet 1 (2)'!$H$4:$AG$536,26,FALSE)</f>
        <v/>
      </c>
      <c r="AH400" s="59" t="s">
        <v>52</v>
      </c>
      <c r="AI400" s="56" t="s">
        <v>1431</v>
      </c>
      <c r="AJ400" s="56" t="str">
        <f>VLOOKUP(G400,'Sheet 1 (2)'!$H$4:$AH$536,27,FALSE)</f>
        <v/>
      </c>
      <c r="AK400" s="56" t="str">
        <f t="shared" si="41"/>
        <v>Espera de la lista de establecimientos de salud con población asignada. // **O lo que se podría hacer es programar  para los ESS que brindaron el subproducto el periodo pasado.</v>
      </c>
      <c r="AL400" s="60">
        <v>1</v>
      </c>
      <c r="AM400" s="60">
        <f t="shared" si="40"/>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42"/>
        <v/>
      </c>
      <c r="O401" s="56">
        <f>VLOOKUP(G401,Hoja1!$C$4:$D$146,2,FALSE)</f>
        <v>0</v>
      </c>
      <c r="P401" s="56" t="s">
        <v>1423</v>
      </c>
      <c r="Q401" s="56" t="s">
        <v>55</v>
      </c>
      <c r="R401" s="56" t="str">
        <f>VLOOKUP(G401,'Sheet 1 (2)'!$H$4:$O$536,8,FALSE)</f>
        <v/>
      </c>
      <c r="S401" s="56" t="str">
        <f t="shared" si="43"/>
        <v/>
      </c>
      <c r="T401" s="56"/>
      <c r="U401" s="56" t="s">
        <v>55</v>
      </c>
      <c r="V401" s="56" t="str">
        <f>VLOOKUP(G401,'Sheet 1 (2)'!$H$4:$Q$536,10,FALSE)</f>
        <v/>
      </c>
      <c r="W401" s="56" t="str">
        <f t="shared" si="39"/>
        <v/>
      </c>
      <c r="X401" s="56" t="s">
        <v>2688</v>
      </c>
      <c r="Y401" s="56" t="s">
        <v>55</v>
      </c>
      <c r="Z401" s="56" t="str">
        <f>VLOOKUP(G401,'Sheet 1 (2)'!$H$4:$S$536,12,FALSE)</f>
        <v/>
      </c>
      <c r="AA401" s="56" t="str">
        <f t="shared" si="38"/>
        <v/>
      </c>
      <c r="AB401" s="56" t="s">
        <v>55</v>
      </c>
      <c r="AC401" s="56" t="str">
        <f>VLOOKUP(G401,'Sheet 1 (2)'!$H$4:$AF$536,25,FALSE)</f>
        <v/>
      </c>
      <c r="AD401" s="56" t="s">
        <v>585</v>
      </c>
      <c r="AE401" s="56" t="str">
        <f t="shared" si="44"/>
        <v/>
      </c>
      <c r="AF401" s="56" t="s">
        <v>52</v>
      </c>
      <c r="AG401" s="56" t="str">
        <f>VLOOKUP(G401,'Sheet 1 (2)'!$H$4:$AG$536,26,FALSE)</f>
        <v/>
      </c>
      <c r="AH401" s="59" t="s">
        <v>52</v>
      </c>
      <c r="AI401" s="56" t="s">
        <v>1431</v>
      </c>
      <c r="AJ401" s="56" t="str">
        <f>VLOOKUP(G401,'Sheet 1 (2)'!$H$4:$AH$536,27,FALSE)</f>
        <v/>
      </c>
      <c r="AK401" s="56" t="str">
        <f t="shared" si="41"/>
        <v>Espera de la lista de establecimientos de salud con población asignada. // **O lo que se podría hacer es programar  para los ESS que brindaron el subproducto el periodo pasado.</v>
      </c>
      <c r="AL401" s="60">
        <v>1</v>
      </c>
      <c r="AM401" s="60">
        <f t="shared" si="40"/>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42"/>
        <v/>
      </c>
      <c r="O402" s="56">
        <f>VLOOKUP(G402,Hoja1!$C$4:$D$146,2,FALSE)</f>
        <v>0</v>
      </c>
      <c r="P402" s="56" t="s">
        <v>1423</v>
      </c>
      <c r="Q402" s="56" t="s">
        <v>55</v>
      </c>
      <c r="R402" s="56" t="str">
        <f>VLOOKUP(G402,'Sheet 1 (2)'!$H$4:$O$536,8,FALSE)</f>
        <v/>
      </c>
      <c r="S402" s="56" t="str">
        <f t="shared" si="43"/>
        <v/>
      </c>
      <c r="T402" s="56"/>
      <c r="U402" s="56" t="s">
        <v>55</v>
      </c>
      <c r="V402" s="56" t="str">
        <f>VLOOKUP(G402,'Sheet 1 (2)'!$H$4:$Q$536,10,FALSE)</f>
        <v/>
      </c>
      <c r="W402" s="56" t="str">
        <f t="shared" si="39"/>
        <v/>
      </c>
      <c r="X402" s="56" t="s">
        <v>2693</v>
      </c>
      <c r="Y402" s="56" t="s">
        <v>55</v>
      </c>
      <c r="Z402" s="56" t="str">
        <f>VLOOKUP(G402,'Sheet 1 (2)'!$H$4:$S$536,12,FALSE)</f>
        <v/>
      </c>
      <c r="AA402" s="56" t="str">
        <f t="shared" si="38"/>
        <v/>
      </c>
      <c r="AB402" s="56" t="s">
        <v>55</v>
      </c>
      <c r="AC402" s="56" t="str">
        <f>VLOOKUP(G402,'Sheet 1 (2)'!$H$4:$AF$536,25,FALSE)</f>
        <v/>
      </c>
      <c r="AD402" s="56" t="s">
        <v>585</v>
      </c>
      <c r="AE402" s="56" t="str">
        <f t="shared" si="44"/>
        <v/>
      </c>
      <c r="AF402" s="56" t="s">
        <v>52</v>
      </c>
      <c r="AG402" s="56" t="str">
        <f>VLOOKUP(G402,'Sheet 1 (2)'!$H$4:$AG$536,26,FALSE)</f>
        <v/>
      </c>
      <c r="AH402" s="59" t="s">
        <v>52</v>
      </c>
      <c r="AI402" s="56" t="s">
        <v>1431</v>
      </c>
      <c r="AJ402" s="56" t="str">
        <f>VLOOKUP(G402,'Sheet 1 (2)'!$H$4:$AH$536,27,FALSE)</f>
        <v/>
      </c>
      <c r="AK402" s="56" t="str">
        <f t="shared" si="41"/>
        <v>Espera de la lista de establecimientos de salud con población asignada. // **O lo que se podría hacer es programar  para los ESS que brindaron el subproducto el periodo pasado.</v>
      </c>
      <c r="AL402" s="60">
        <v>1</v>
      </c>
      <c r="AM402" s="60">
        <f t="shared" si="40"/>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42"/>
        <v/>
      </c>
      <c r="O403" s="56">
        <f>VLOOKUP(G403,Hoja1!$C$4:$D$146,2,FALSE)</f>
        <v>0</v>
      </c>
      <c r="P403" s="56" t="s">
        <v>1423</v>
      </c>
      <c r="Q403" s="56" t="s">
        <v>55</v>
      </c>
      <c r="R403" s="56" t="str">
        <f>VLOOKUP(G403,'Sheet 1 (2)'!$H$4:$O$536,8,FALSE)</f>
        <v/>
      </c>
      <c r="S403" s="56" t="str">
        <f t="shared" si="43"/>
        <v/>
      </c>
      <c r="T403" s="56"/>
      <c r="U403" s="56" t="s">
        <v>55</v>
      </c>
      <c r="V403" s="56" t="str">
        <f>VLOOKUP(G403,'Sheet 1 (2)'!$H$4:$Q$536,10,FALSE)</f>
        <v/>
      </c>
      <c r="W403" s="56" t="str">
        <f t="shared" si="39"/>
        <v/>
      </c>
      <c r="X403" s="56" t="s">
        <v>2697</v>
      </c>
      <c r="Y403" s="56" t="s">
        <v>55</v>
      </c>
      <c r="Z403" s="56" t="str">
        <f>VLOOKUP(G403,'Sheet 1 (2)'!$H$4:$S$536,12,FALSE)</f>
        <v/>
      </c>
      <c r="AA403" s="56" t="str">
        <f t="shared" si="38"/>
        <v/>
      </c>
      <c r="AB403" s="56" t="s">
        <v>55</v>
      </c>
      <c r="AC403" s="56" t="str">
        <f>VLOOKUP(G403,'Sheet 1 (2)'!$H$4:$AF$536,25,FALSE)</f>
        <v/>
      </c>
      <c r="AD403" s="56" t="s">
        <v>176</v>
      </c>
      <c r="AE403" s="56" t="str">
        <f t="shared" si="44"/>
        <v/>
      </c>
      <c r="AF403" s="56" t="s">
        <v>52</v>
      </c>
      <c r="AG403" s="56" t="str">
        <f>VLOOKUP(G403,'Sheet 1 (2)'!$H$4:$AG$536,26,FALSE)</f>
        <v/>
      </c>
      <c r="AH403" s="59" t="s">
        <v>52</v>
      </c>
      <c r="AI403" s="56" t="s">
        <v>1431</v>
      </c>
      <c r="AJ403" s="56" t="str">
        <f>VLOOKUP(G403,'Sheet 1 (2)'!$H$4:$AH$536,27,FALSE)</f>
        <v/>
      </c>
      <c r="AK403" s="56" t="str">
        <f t="shared" si="41"/>
        <v>Espera de la lista de establecimientos de salud con población asignada. // **O lo que se podría hacer es programar  para los ESS que brindaron el subproducto el periodo pasado.</v>
      </c>
      <c r="AL403" s="60">
        <v>1</v>
      </c>
      <c r="AM403" s="60">
        <f t="shared" si="40"/>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42"/>
        <v/>
      </c>
      <c r="O404" s="56">
        <f>VLOOKUP(G404,Hoja1!$C$4:$D$146,2,FALSE)</f>
        <v>0</v>
      </c>
      <c r="P404" s="56" t="s">
        <v>1423</v>
      </c>
      <c r="Q404" s="56" t="s">
        <v>55</v>
      </c>
      <c r="R404" s="56" t="str">
        <f>VLOOKUP(G404,'Sheet 1 (2)'!$H$4:$O$536,8,FALSE)</f>
        <v/>
      </c>
      <c r="S404" s="56" t="str">
        <f t="shared" si="43"/>
        <v/>
      </c>
      <c r="T404" s="56"/>
      <c r="U404" s="56" t="s">
        <v>55</v>
      </c>
      <c r="V404" s="56" t="str">
        <f>VLOOKUP(G404,'Sheet 1 (2)'!$H$4:$Q$536,10,FALSE)</f>
        <v/>
      </c>
      <c r="W404" s="56" t="str">
        <f t="shared" si="39"/>
        <v/>
      </c>
      <c r="X404" s="56" t="s">
        <v>2702</v>
      </c>
      <c r="Y404" s="56" t="s">
        <v>55</v>
      </c>
      <c r="Z404" s="56" t="str">
        <f>VLOOKUP(G404,'Sheet 1 (2)'!$H$4:$S$536,12,FALSE)</f>
        <v/>
      </c>
      <c r="AA404" s="56" t="str">
        <f t="shared" si="38"/>
        <v/>
      </c>
      <c r="AB404" s="56" t="s">
        <v>55</v>
      </c>
      <c r="AC404" s="56" t="str">
        <f>VLOOKUP(G404,'Sheet 1 (2)'!$H$4:$AF$536,25,FALSE)</f>
        <v/>
      </c>
      <c r="AD404" s="56" t="s">
        <v>176</v>
      </c>
      <c r="AE404" s="56" t="str">
        <f t="shared" si="44"/>
        <v/>
      </c>
      <c r="AF404" s="56" t="s">
        <v>52</v>
      </c>
      <c r="AG404" s="56" t="str">
        <f>VLOOKUP(G404,'Sheet 1 (2)'!$H$4:$AG$536,26,FALSE)</f>
        <v/>
      </c>
      <c r="AH404" s="59" t="s">
        <v>52</v>
      </c>
      <c r="AI404" s="56" t="s">
        <v>1431</v>
      </c>
      <c r="AJ404" s="56" t="str">
        <f>VLOOKUP(G404,'Sheet 1 (2)'!$H$4:$AH$536,27,FALSE)</f>
        <v/>
      </c>
      <c r="AK404" s="56" t="str">
        <f t="shared" si="41"/>
        <v>Espera de la lista de establecimientos de salud con población asignada. // **O lo que se podría hacer es programar  para los ESS que brindaron el subproducto el periodo pasado.</v>
      </c>
      <c r="AL404" s="60">
        <v>1</v>
      </c>
      <c r="AM404" s="60">
        <f t="shared" si="40"/>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42"/>
        <v/>
      </c>
      <c r="O405" s="56">
        <f>VLOOKUP(G405,Hoja1!$C$4:$D$146,2,FALSE)</f>
        <v>0</v>
      </c>
      <c r="P405" s="56" t="s">
        <v>1423</v>
      </c>
      <c r="Q405" s="56" t="s">
        <v>55</v>
      </c>
      <c r="R405" s="56" t="str">
        <f>VLOOKUP(G405,'Sheet 1 (2)'!$H$4:$O$536,8,FALSE)</f>
        <v/>
      </c>
      <c r="S405" s="56" t="str">
        <f t="shared" si="43"/>
        <v/>
      </c>
      <c r="T405" s="56"/>
      <c r="U405" s="56" t="s">
        <v>55</v>
      </c>
      <c r="V405" s="56" t="str">
        <f>VLOOKUP(G405,'Sheet 1 (2)'!$H$4:$Q$536,10,FALSE)</f>
        <v/>
      </c>
      <c r="W405" s="56" t="str">
        <f t="shared" si="39"/>
        <v/>
      </c>
      <c r="X405" s="56" t="s">
        <v>2706</v>
      </c>
      <c r="Y405" s="56" t="s">
        <v>55</v>
      </c>
      <c r="Z405" s="56" t="str">
        <f>VLOOKUP(G405,'Sheet 1 (2)'!$H$4:$S$536,12,FALSE)</f>
        <v/>
      </c>
      <c r="AA405" s="56" t="str">
        <f t="shared" si="38"/>
        <v/>
      </c>
      <c r="AB405" s="56" t="s">
        <v>55</v>
      </c>
      <c r="AC405" s="56" t="str">
        <f>VLOOKUP(G405,'Sheet 1 (2)'!$H$4:$AF$536,25,FALSE)</f>
        <v/>
      </c>
      <c r="AD405" s="56" t="s">
        <v>176</v>
      </c>
      <c r="AE405" s="56" t="str">
        <f t="shared" si="44"/>
        <v/>
      </c>
      <c r="AF405" s="56" t="s">
        <v>52</v>
      </c>
      <c r="AG405" s="56" t="str">
        <f>VLOOKUP(G405,'Sheet 1 (2)'!$H$4:$AG$536,26,FALSE)</f>
        <v/>
      </c>
      <c r="AH405" s="59" t="s">
        <v>52</v>
      </c>
      <c r="AI405" s="56" t="s">
        <v>1431</v>
      </c>
      <c r="AJ405" s="56" t="str">
        <f>VLOOKUP(G405,'Sheet 1 (2)'!$H$4:$AH$536,27,FALSE)</f>
        <v/>
      </c>
      <c r="AK405" s="56" t="str">
        <f t="shared" si="41"/>
        <v>Espera de la lista de establecimientos de salud con población asignada. // **O lo que se podría hacer es programar  para los ESS que brindaron el subproducto el periodo pasado.</v>
      </c>
      <c r="AL405" s="60">
        <v>1</v>
      </c>
      <c r="AM405" s="60">
        <f t="shared" si="40"/>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42"/>
        <v/>
      </c>
      <c r="O406" s="56">
        <f>VLOOKUP(G406,Hoja1!$C$4:$D$146,2,FALSE)</f>
        <v>0</v>
      </c>
      <c r="P406" s="56" t="s">
        <v>1423</v>
      </c>
      <c r="Q406" s="56" t="s">
        <v>55</v>
      </c>
      <c r="R406" s="56" t="str">
        <f>VLOOKUP(G406,'Sheet 1 (2)'!$H$4:$O$536,8,FALSE)</f>
        <v/>
      </c>
      <c r="S406" s="56" t="str">
        <f t="shared" si="43"/>
        <v/>
      </c>
      <c r="T406" s="56"/>
      <c r="U406" s="56" t="s">
        <v>55</v>
      </c>
      <c r="V406" s="56" t="str">
        <f>VLOOKUP(G406,'Sheet 1 (2)'!$H$4:$Q$536,10,FALSE)</f>
        <v/>
      </c>
      <c r="W406" s="56" t="str">
        <f t="shared" si="39"/>
        <v/>
      </c>
      <c r="X406" s="56" t="s">
        <v>2711</v>
      </c>
      <c r="Y406" s="56" t="s">
        <v>55</v>
      </c>
      <c r="Z406" s="56" t="str">
        <f>VLOOKUP(G406,'Sheet 1 (2)'!$H$4:$S$536,12,FALSE)</f>
        <v/>
      </c>
      <c r="AA406" s="56" t="str">
        <f t="shared" si="38"/>
        <v/>
      </c>
      <c r="AB406" s="56" t="s">
        <v>55</v>
      </c>
      <c r="AC406" s="56" t="str">
        <f>VLOOKUP(G406,'Sheet 1 (2)'!$H$4:$AF$536,25,FALSE)</f>
        <v/>
      </c>
      <c r="AD406" s="56" t="s">
        <v>411</v>
      </c>
      <c r="AE406" s="56" t="str">
        <f t="shared" si="44"/>
        <v/>
      </c>
      <c r="AF406" s="56" t="s">
        <v>52</v>
      </c>
      <c r="AG406" s="56" t="str">
        <f>VLOOKUP(G406,'Sheet 1 (2)'!$H$4:$AG$536,26,FALSE)</f>
        <v/>
      </c>
      <c r="AH406" s="59" t="s">
        <v>52</v>
      </c>
      <c r="AI406" s="56" t="s">
        <v>1431</v>
      </c>
      <c r="AJ406" s="56" t="str">
        <f>VLOOKUP(G406,'Sheet 1 (2)'!$H$4:$AH$536,27,FALSE)</f>
        <v/>
      </c>
      <c r="AK406" s="56" t="str">
        <f t="shared" si="41"/>
        <v>Espera de la lista de establecimientos de salud con población asignada. // **O lo que se podría hacer es programar  para los ESS que brindaron el subproducto el periodo pasado.</v>
      </c>
      <c r="AL406" s="60">
        <v>1</v>
      </c>
      <c r="AM406" s="60">
        <f t="shared" si="40"/>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42"/>
        <v/>
      </c>
      <c r="O407" s="56">
        <f>VLOOKUP(G407,Hoja1!$C$4:$D$146,2,FALSE)</f>
        <v>0</v>
      </c>
      <c r="P407" s="56" t="s">
        <v>1423</v>
      </c>
      <c r="Q407" s="56" t="s">
        <v>55</v>
      </c>
      <c r="R407" s="56" t="str">
        <f>VLOOKUP(G407,'Sheet 1 (2)'!$H$4:$O$536,8,FALSE)</f>
        <v/>
      </c>
      <c r="S407" s="56" t="str">
        <f t="shared" si="43"/>
        <v/>
      </c>
      <c r="T407" s="56"/>
      <c r="U407" s="56" t="s">
        <v>55</v>
      </c>
      <c r="V407" s="56" t="str">
        <f>VLOOKUP(G407,'Sheet 1 (2)'!$H$4:$Q$536,10,FALSE)</f>
        <v/>
      </c>
      <c r="W407" s="56" t="str">
        <f t="shared" si="39"/>
        <v/>
      </c>
      <c r="X407" s="56" t="s">
        <v>2715</v>
      </c>
      <c r="Y407" s="56" t="s">
        <v>55</v>
      </c>
      <c r="Z407" s="56" t="str">
        <f>VLOOKUP(G407,'Sheet 1 (2)'!$H$4:$S$536,12,FALSE)</f>
        <v/>
      </c>
      <c r="AA407" s="56" t="str">
        <f t="shared" si="38"/>
        <v/>
      </c>
      <c r="AB407" s="56" t="s">
        <v>55</v>
      </c>
      <c r="AC407" s="56" t="str">
        <f>VLOOKUP(G407,'Sheet 1 (2)'!$H$4:$AF$536,25,FALSE)</f>
        <v/>
      </c>
      <c r="AD407" s="56" t="s">
        <v>411</v>
      </c>
      <c r="AE407" s="56" t="str">
        <f t="shared" si="44"/>
        <v/>
      </c>
      <c r="AF407" s="56" t="s">
        <v>52</v>
      </c>
      <c r="AG407" s="56" t="str">
        <f>VLOOKUP(G407,'Sheet 1 (2)'!$H$4:$AG$536,26,FALSE)</f>
        <v/>
      </c>
      <c r="AH407" s="59" t="s">
        <v>52</v>
      </c>
      <c r="AI407" s="56" t="s">
        <v>1431</v>
      </c>
      <c r="AJ407" s="56" t="str">
        <f>VLOOKUP(G407,'Sheet 1 (2)'!$H$4:$AH$536,27,FALSE)</f>
        <v/>
      </c>
      <c r="AK407" s="56" t="str">
        <f t="shared" si="41"/>
        <v>Espera de la lista de establecimientos de salud con población asignada. // **O lo que se podría hacer es programar  para los ESS que brindaron el subproducto el periodo pasado.</v>
      </c>
      <c r="AL407" s="60">
        <v>1</v>
      </c>
      <c r="AM407" s="60">
        <f t="shared" si="40"/>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42"/>
        <v/>
      </c>
      <c r="O408" s="56">
        <f>VLOOKUP(G408,Hoja1!$C$4:$D$146,2,FALSE)</f>
        <v>0</v>
      </c>
      <c r="P408" s="56" t="s">
        <v>1423</v>
      </c>
      <c r="Q408" s="56" t="s">
        <v>55</v>
      </c>
      <c r="R408" s="56" t="str">
        <f>VLOOKUP(G408,'Sheet 1 (2)'!$H$4:$O$536,8,FALSE)</f>
        <v/>
      </c>
      <c r="S408" s="56" t="str">
        <f t="shared" si="43"/>
        <v/>
      </c>
      <c r="T408" s="56"/>
      <c r="U408" s="56" t="s">
        <v>55</v>
      </c>
      <c r="V408" s="56" t="str">
        <f>VLOOKUP(G408,'Sheet 1 (2)'!$H$4:$Q$536,10,FALSE)</f>
        <v/>
      </c>
      <c r="W408" s="56" t="str">
        <f t="shared" si="39"/>
        <v/>
      </c>
      <c r="X408" s="56" t="s">
        <v>2721</v>
      </c>
      <c r="Y408" s="56" t="s">
        <v>55</v>
      </c>
      <c r="Z408" s="56" t="str">
        <f>VLOOKUP(G408,'Sheet 1 (2)'!$H$4:$S$536,12,FALSE)</f>
        <v/>
      </c>
      <c r="AA408" s="56" t="str">
        <f t="shared" si="38"/>
        <v/>
      </c>
      <c r="AB408" s="56" t="s">
        <v>55</v>
      </c>
      <c r="AC408" s="56" t="str">
        <f>VLOOKUP(G408,'Sheet 1 (2)'!$H$4:$AF$536,25,FALSE)</f>
        <v/>
      </c>
      <c r="AD408" s="56" t="s">
        <v>411</v>
      </c>
      <c r="AE408" s="56" t="str">
        <f t="shared" si="44"/>
        <v/>
      </c>
      <c r="AF408" s="56" t="s">
        <v>52</v>
      </c>
      <c r="AG408" s="56" t="str">
        <f>VLOOKUP(G408,'Sheet 1 (2)'!$H$4:$AG$536,26,FALSE)</f>
        <v/>
      </c>
      <c r="AH408" s="59" t="s">
        <v>52</v>
      </c>
      <c r="AI408" s="56" t="s">
        <v>1431</v>
      </c>
      <c r="AJ408" s="56" t="str">
        <f>VLOOKUP(G408,'Sheet 1 (2)'!$H$4:$AH$536,27,FALSE)</f>
        <v/>
      </c>
      <c r="AK408" s="56" t="str">
        <f t="shared" si="41"/>
        <v>Espera de la lista de establecimientos de salud con población asignada. // **O lo que se podría hacer es programar  para los ESS que brindaron el subproducto el periodo pasado.</v>
      </c>
      <c r="AL408" s="60">
        <v>1</v>
      </c>
      <c r="AM408" s="60">
        <f t="shared" si="40"/>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42"/>
        <v/>
      </c>
      <c r="O409" s="56">
        <f>VLOOKUP(G409,Hoja1!$C$4:$D$146,2,FALSE)</f>
        <v>0</v>
      </c>
      <c r="P409" s="56" t="s">
        <v>1423</v>
      </c>
      <c r="Q409" s="56" t="s">
        <v>55</v>
      </c>
      <c r="R409" s="56" t="str">
        <f>VLOOKUP(G409,'Sheet 1 (2)'!$H$4:$O$536,8,FALSE)</f>
        <v/>
      </c>
      <c r="S409" s="56" t="str">
        <f t="shared" si="43"/>
        <v/>
      </c>
      <c r="T409" s="56"/>
      <c r="U409" s="56" t="s">
        <v>55</v>
      </c>
      <c r="V409" s="56" t="str">
        <f>VLOOKUP(G409,'Sheet 1 (2)'!$H$4:$Q$536,10,FALSE)</f>
        <v/>
      </c>
      <c r="W409" s="56" t="str">
        <f t="shared" si="39"/>
        <v/>
      </c>
      <c r="X409" s="56" t="s">
        <v>2727</v>
      </c>
      <c r="Y409" s="56" t="s">
        <v>55</v>
      </c>
      <c r="Z409" s="56" t="str">
        <f>VLOOKUP(G409,'Sheet 1 (2)'!$H$4:$S$536,12,FALSE)</f>
        <v/>
      </c>
      <c r="AA409" s="56" t="str">
        <f t="shared" si="38"/>
        <v/>
      </c>
      <c r="AB409" s="56" t="s">
        <v>55</v>
      </c>
      <c r="AC409" s="56" t="str">
        <f>VLOOKUP(G409,'Sheet 1 (2)'!$H$4:$AF$536,25,FALSE)</f>
        <v/>
      </c>
      <c r="AD409" s="56" t="s">
        <v>411</v>
      </c>
      <c r="AE409" s="56" t="str">
        <f t="shared" si="44"/>
        <v/>
      </c>
      <c r="AF409" s="56" t="s">
        <v>52</v>
      </c>
      <c r="AG409" s="56" t="str">
        <f>VLOOKUP(G409,'Sheet 1 (2)'!$H$4:$AG$536,26,FALSE)</f>
        <v/>
      </c>
      <c r="AH409" s="59" t="s">
        <v>52</v>
      </c>
      <c r="AI409" s="56" t="s">
        <v>1431</v>
      </c>
      <c r="AJ409" s="56" t="str">
        <f>VLOOKUP(G409,'Sheet 1 (2)'!$H$4:$AH$536,27,FALSE)</f>
        <v/>
      </c>
      <c r="AK409" s="56" t="str">
        <f t="shared" si="41"/>
        <v>Espera de la lista de establecimientos de salud con población asignada. // **O lo que se podría hacer es programar  para los ESS que brindaron el subproducto el periodo pasado.</v>
      </c>
      <c r="AL409" s="60">
        <v>1</v>
      </c>
      <c r="AM409" s="60">
        <f t="shared" si="40"/>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42"/>
        <v/>
      </c>
      <c r="O410" s="56">
        <f>VLOOKUP(G410,Hoja1!$C$4:$D$146,2,FALSE)</f>
        <v>0</v>
      </c>
      <c r="P410" s="56" t="s">
        <v>1423</v>
      </c>
      <c r="Q410" s="56" t="s">
        <v>55</v>
      </c>
      <c r="R410" s="56" t="str">
        <f>VLOOKUP(G410,'Sheet 1 (2)'!$H$4:$O$536,8,FALSE)</f>
        <v/>
      </c>
      <c r="S410" s="56" t="str">
        <f t="shared" si="43"/>
        <v/>
      </c>
      <c r="T410" s="56"/>
      <c r="U410" s="56" t="s">
        <v>55</v>
      </c>
      <c r="V410" s="56" t="str">
        <f>VLOOKUP(G410,'Sheet 1 (2)'!$H$4:$Q$536,10,FALSE)</f>
        <v/>
      </c>
      <c r="W410" s="56" t="str">
        <f t="shared" si="39"/>
        <v/>
      </c>
      <c r="X410" s="56" t="s">
        <v>2732</v>
      </c>
      <c r="Y410" s="56" t="s">
        <v>55</v>
      </c>
      <c r="Z410" s="56" t="str">
        <f>VLOOKUP(G410,'Sheet 1 (2)'!$H$4:$S$536,12,FALSE)</f>
        <v/>
      </c>
      <c r="AA410" s="56" t="str">
        <f t="shared" si="38"/>
        <v/>
      </c>
      <c r="AB410" s="56" t="s">
        <v>55</v>
      </c>
      <c r="AC410" s="56" t="str">
        <f>VLOOKUP(G410,'Sheet 1 (2)'!$H$4:$AF$536,25,FALSE)</f>
        <v/>
      </c>
      <c r="AD410" s="56" t="s">
        <v>411</v>
      </c>
      <c r="AE410" s="56" t="str">
        <f t="shared" si="44"/>
        <v/>
      </c>
      <c r="AF410" s="56" t="s">
        <v>52</v>
      </c>
      <c r="AG410" s="56" t="str">
        <f>VLOOKUP(G410,'Sheet 1 (2)'!$H$4:$AG$536,26,FALSE)</f>
        <v/>
      </c>
      <c r="AH410" s="59" t="s">
        <v>52</v>
      </c>
      <c r="AI410" s="56" t="s">
        <v>1431</v>
      </c>
      <c r="AJ410" s="56" t="str">
        <f>VLOOKUP(G410,'Sheet 1 (2)'!$H$4:$AH$536,27,FALSE)</f>
        <v/>
      </c>
      <c r="AK410" s="56" t="str">
        <f t="shared" si="41"/>
        <v>Espera de la lista de establecimientos de salud con población asignada. // **O lo que se podría hacer es programar  para los ESS que brindaron el subproducto el periodo pasado.</v>
      </c>
      <c r="AL410" s="60">
        <v>1</v>
      </c>
      <c r="AM410" s="60">
        <f t="shared" si="40"/>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42"/>
        <v/>
      </c>
      <c r="O411" s="56" t="str">
        <f>VLOOKUP(G411,Hoja1!$C$4:$D$146,2,FALSE)</f>
        <v>5%*(5001209+5001208)???</v>
      </c>
      <c r="P411" s="56" t="s">
        <v>264</v>
      </c>
      <c r="Q411" s="56" t="s">
        <v>55</v>
      </c>
      <c r="R411" s="56" t="str">
        <f>VLOOKUP(G411,'Sheet 1 (2)'!$H$4:$O$536,8,FALSE)</f>
        <v/>
      </c>
      <c r="S411" s="56" t="str">
        <f t="shared" si="43"/>
        <v/>
      </c>
      <c r="T411" s="56"/>
      <c r="U411" s="56" t="s">
        <v>55</v>
      </c>
      <c r="V411" s="56" t="str">
        <f>VLOOKUP(G411,'Sheet 1 (2)'!$H$4:$Q$536,10,FALSE)</f>
        <v/>
      </c>
      <c r="W411" s="56" t="str">
        <f t="shared" si="39"/>
        <v/>
      </c>
      <c r="X411" s="56"/>
      <c r="Y411" s="56" t="s">
        <v>55</v>
      </c>
      <c r="Z411" s="56" t="str">
        <f>VLOOKUP(G411,'Sheet 1 (2)'!$H$4:$S$536,12,FALSE)</f>
        <v/>
      </c>
      <c r="AA411" s="56" t="str">
        <f t="shared" si="38"/>
        <v/>
      </c>
      <c r="AB411" s="56" t="s">
        <v>55</v>
      </c>
      <c r="AC411" s="56" t="str">
        <f>VLOOKUP(G411,'Sheet 1 (2)'!$H$4:$AF$536,25,FALSE)</f>
        <v/>
      </c>
      <c r="AD411" s="56" t="s">
        <v>187</v>
      </c>
      <c r="AE411" s="56" t="str">
        <f t="shared" si="44"/>
        <v/>
      </c>
      <c r="AF411" s="56" t="s">
        <v>52</v>
      </c>
      <c r="AG411" s="56" t="str">
        <f>VLOOKUP(G411,'Sheet 1 (2)'!$H$4:$AG$536,26,FALSE)</f>
        <v/>
      </c>
      <c r="AH411" s="56" t="s">
        <v>52</v>
      </c>
      <c r="AI411" s="56" t="s">
        <v>2739</v>
      </c>
      <c r="AJ411" s="56" t="str">
        <f>VLOOKUP(G411,'Sheet 1 (2)'!$H$4:$AH$536,27,FALSE)</f>
        <v/>
      </c>
      <c r="AK411" s="56" t="str">
        <f t="shared" si="41"/>
        <v>Lista de EESS con capacidad resolutiva//*Se puede usar las categprías //*En todo caso se podría porgramar según el HISS</v>
      </c>
      <c r="AL411" s="60">
        <v>1</v>
      </c>
      <c r="AM411" s="60">
        <f t="shared" si="40"/>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42"/>
        <v/>
      </c>
      <c r="O412" s="56">
        <f>VLOOKUP(G412,Hoja1!$C$4:$D$146,2,FALSE)</f>
        <v>0</v>
      </c>
      <c r="P412" s="56" t="s">
        <v>264</v>
      </c>
      <c r="Q412" s="56" t="s">
        <v>55</v>
      </c>
      <c r="R412" s="56" t="str">
        <f>VLOOKUP(G412,'Sheet 1 (2)'!$H$4:$O$536,8,FALSE)</f>
        <v/>
      </c>
      <c r="S412" s="56" t="str">
        <f t="shared" si="43"/>
        <v/>
      </c>
      <c r="T412" s="56"/>
      <c r="U412" s="56" t="s">
        <v>55</v>
      </c>
      <c r="V412" s="56" t="str">
        <f>VLOOKUP(G412,'Sheet 1 (2)'!$H$4:$Q$536,10,FALSE)</f>
        <v/>
      </c>
      <c r="W412" s="56" t="str">
        <f t="shared" si="39"/>
        <v/>
      </c>
      <c r="X412" s="56" t="s">
        <v>2749</v>
      </c>
      <c r="Y412" s="56" t="s">
        <v>55</v>
      </c>
      <c r="Z412" s="56" t="str">
        <f>VLOOKUP(G412,'Sheet 1 (2)'!$H$4:$S$536,12,FALSE)</f>
        <v/>
      </c>
      <c r="AA412" s="56" t="str">
        <f t="shared" si="38"/>
        <v/>
      </c>
      <c r="AB412" s="56" t="s">
        <v>55</v>
      </c>
      <c r="AC412" s="56" t="str">
        <f>VLOOKUP(G412,'Sheet 1 (2)'!$H$4:$AF$536,25,FALSE)</f>
        <v/>
      </c>
      <c r="AD412" s="56" t="s">
        <v>87</v>
      </c>
      <c r="AE412" s="56" t="str">
        <f t="shared" si="44"/>
        <v/>
      </c>
      <c r="AF412" s="56" t="s">
        <v>82</v>
      </c>
      <c r="AG412" s="56" t="str">
        <f>VLOOKUP(G412,'Sheet 1 (2)'!$H$4:$AG$536,26,FALSE)</f>
        <v/>
      </c>
      <c r="AH412" s="56" t="s">
        <v>82</v>
      </c>
      <c r="AI412" s="56" t="s">
        <v>55</v>
      </c>
      <c r="AJ412" s="56" t="str">
        <f>VLOOKUP(G412,'Sheet 1 (2)'!$H$4:$AH$536,27,FALSE)</f>
        <v/>
      </c>
      <c r="AK412" s="56" t="str">
        <f t="shared" si="41"/>
        <v/>
      </c>
      <c r="AL412" s="60">
        <v>1</v>
      </c>
      <c r="AM412" s="60">
        <f t="shared" si="40"/>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42"/>
        <v/>
      </c>
      <c r="O413" s="56" t="str">
        <f>VLOOKUP(G413,Hoja1!$C$4:$D$146,2,FALSE)</f>
        <v>25%*5001101</v>
      </c>
      <c r="P413" s="56" t="s">
        <v>264</v>
      </c>
      <c r="Q413" s="56" t="s">
        <v>55</v>
      </c>
      <c r="R413" s="56" t="str">
        <f>VLOOKUP(G413,'Sheet 1 (2)'!$H$4:$O$536,8,FALSE)</f>
        <v/>
      </c>
      <c r="S413" s="56" t="str">
        <f t="shared" si="43"/>
        <v/>
      </c>
      <c r="T413" s="56"/>
      <c r="U413" s="56" t="s">
        <v>55</v>
      </c>
      <c r="V413" s="56" t="str">
        <f>VLOOKUP(G413,'Sheet 1 (2)'!$H$4:$Q$536,10,FALSE)</f>
        <v/>
      </c>
      <c r="W413" s="56" t="str">
        <f t="shared" si="39"/>
        <v/>
      </c>
      <c r="X413" s="56" t="s">
        <v>2754</v>
      </c>
      <c r="Y413" s="56" t="s">
        <v>55</v>
      </c>
      <c r="Z413" s="56" t="str">
        <f>VLOOKUP(G413,'Sheet 1 (2)'!$H$4:$S$536,12,FALSE)</f>
        <v/>
      </c>
      <c r="AA413" s="56" t="str">
        <f t="shared" si="38"/>
        <v/>
      </c>
      <c r="AB413" s="56" t="s">
        <v>55</v>
      </c>
      <c r="AC413" s="56" t="str">
        <f>VLOOKUP(G413,'Sheet 1 (2)'!$H$4:$AF$536,25,FALSE)</f>
        <v/>
      </c>
      <c r="AD413" s="56" t="s">
        <v>1781</v>
      </c>
      <c r="AE413" s="56" t="str">
        <f t="shared" si="44"/>
        <v/>
      </c>
      <c r="AF413" s="56" t="s">
        <v>82</v>
      </c>
      <c r="AG413" s="56" t="str">
        <f>VLOOKUP(G413,'Sheet 1 (2)'!$H$4:$AG$536,26,FALSE)</f>
        <v/>
      </c>
      <c r="AH413" s="56" t="s">
        <v>82</v>
      </c>
      <c r="AI413" s="56" t="s">
        <v>55</v>
      </c>
      <c r="AJ413" s="56" t="str">
        <f>VLOOKUP(G413,'Sheet 1 (2)'!$H$4:$AH$536,27,FALSE)</f>
        <v/>
      </c>
      <c r="AK413" s="56" t="str">
        <f t="shared" si="41"/>
        <v/>
      </c>
      <c r="AL413" s="60">
        <v>1</v>
      </c>
      <c r="AM413" s="60">
        <f t="shared" si="40"/>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42"/>
        <v/>
      </c>
      <c r="O414" s="56" t="str">
        <f>VLOOKUP(G414,Hoja1!$C$4:$D$146,2,FALSE)</f>
        <v>80%*5001102</v>
      </c>
      <c r="P414" s="56" t="s">
        <v>264</v>
      </c>
      <c r="Q414" s="56" t="s">
        <v>55</v>
      </c>
      <c r="R414" s="56" t="str">
        <f>VLOOKUP(G414,'Sheet 1 (2)'!$H$4:$O$536,8,FALSE)</f>
        <v/>
      </c>
      <c r="S414" s="56" t="str">
        <f t="shared" si="43"/>
        <v/>
      </c>
      <c r="T414" s="56"/>
      <c r="U414" s="56" t="s">
        <v>55</v>
      </c>
      <c r="V414" s="56" t="str">
        <f>VLOOKUP(G414,'Sheet 1 (2)'!$H$4:$Q$536,10,FALSE)</f>
        <v/>
      </c>
      <c r="W414" s="56" t="str">
        <f t="shared" si="39"/>
        <v/>
      </c>
      <c r="X414" s="56" t="s">
        <v>2760</v>
      </c>
      <c r="Y414" s="56" t="s">
        <v>55</v>
      </c>
      <c r="Z414" s="56" t="str">
        <f>VLOOKUP(G414,'Sheet 1 (2)'!$H$4:$S$536,12,FALSE)</f>
        <v/>
      </c>
      <c r="AA414" s="56" t="str">
        <f t="shared" si="38"/>
        <v/>
      </c>
      <c r="AB414" s="56" t="s">
        <v>55</v>
      </c>
      <c r="AC414" s="56" t="str">
        <f>VLOOKUP(G414,'Sheet 1 (2)'!$H$4:$AF$536,25,FALSE)</f>
        <v/>
      </c>
      <c r="AD414" s="56" t="s">
        <v>87</v>
      </c>
      <c r="AE414" s="56" t="str">
        <f t="shared" si="44"/>
        <v/>
      </c>
      <c r="AF414" s="56" t="s">
        <v>82</v>
      </c>
      <c r="AG414" s="56" t="str">
        <f>VLOOKUP(G414,'Sheet 1 (2)'!$H$4:$AG$536,26,FALSE)</f>
        <v/>
      </c>
      <c r="AH414" s="56" t="s">
        <v>82</v>
      </c>
      <c r="AI414" s="56" t="s">
        <v>55</v>
      </c>
      <c r="AJ414" s="56" t="str">
        <f>VLOOKUP(G414,'Sheet 1 (2)'!$H$4:$AH$536,27,FALSE)</f>
        <v/>
      </c>
      <c r="AK414" s="56" t="str">
        <f t="shared" si="41"/>
        <v/>
      </c>
      <c r="AL414" s="60">
        <v>1</v>
      </c>
      <c r="AM414" s="60">
        <f t="shared" si="40"/>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42"/>
        <v/>
      </c>
      <c r="O415" s="56" t="str">
        <f>VLOOKUP(G415,Hoja1!$C$4:$D$146,2,FALSE)</f>
        <v>58%*5001103</v>
      </c>
      <c r="P415" s="56" t="s">
        <v>264</v>
      </c>
      <c r="Q415" s="56" t="s">
        <v>55</v>
      </c>
      <c r="R415" s="56" t="str">
        <f>VLOOKUP(G415,'Sheet 1 (2)'!$H$4:$O$536,8,FALSE)</f>
        <v/>
      </c>
      <c r="S415" s="56" t="str">
        <f t="shared" si="43"/>
        <v/>
      </c>
      <c r="T415" s="56"/>
      <c r="U415" s="56" t="s">
        <v>55</v>
      </c>
      <c r="V415" s="56" t="str">
        <f>VLOOKUP(G415,'Sheet 1 (2)'!$H$4:$Q$536,10,FALSE)</f>
        <v/>
      </c>
      <c r="W415" s="56" t="str">
        <f t="shared" si="39"/>
        <v/>
      </c>
      <c r="X415" s="56" t="s">
        <v>2765</v>
      </c>
      <c r="Y415" s="56" t="s">
        <v>55</v>
      </c>
      <c r="Z415" s="56" t="str">
        <f>VLOOKUP(G415,'Sheet 1 (2)'!$H$4:$S$536,12,FALSE)</f>
        <v/>
      </c>
      <c r="AA415" s="56" t="str">
        <f t="shared" si="38"/>
        <v/>
      </c>
      <c r="AB415" s="56" t="s">
        <v>55</v>
      </c>
      <c r="AC415" s="56" t="str">
        <f>VLOOKUP(G415,'Sheet 1 (2)'!$H$4:$AF$536,25,FALSE)</f>
        <v/>
      </c>
      <c r="AD415" s="56" t="s">
        <v>176</v>
      </c>
      <c r="AE415" s="56" t="str">
        <f t="shared" si="44"/>
        <v/>
      </c>
      <c r="AF415" s="56" t="s">
        <v>82</v>
      </c>
      <c r="AG415" s="56" t="str">
        <f>VLOOKUP(G415,'Sheet 1 (2)'!$H$4:$AG$536,26,FALSE)</f>
        <v/>
      </c>
      <c r="AH415" s="56" t="s">
        <v>82</v>
      </c>
      <c r="AI415" s="56" t="s">
        <v>55</v>
      </c>
      <c r="AJ415" s="56" t="str">
        <f>VLOOKUP(G415,'Sheet 1 (2)'!$H$4:$AH$536,27,FALSE)</f>
        <v/>
      </c>
      <c r="AK415" s="56" t="str">
        <f t="shared" si="41"/>
        <v/>
      </c>
      <c r="AL415" s="60">
        <v>1</v>
      </c>
      <c r="AM415" s="60">
        <f t="shared" si="40"/>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42"/>
        <v/>
      </c>
      <c r="O416" s="56" t="str">
        <f>VLOOKUP(G416,Hoja1!$C$4:$D$146,2,FALSE)</f>
        <v>100%*5001102</v>
      </c>
      <c r="P416" s="56" t="s">
        <v>264</v>
      </c>
      <c r="Q416" s="56" t="s">
        <v>55</v>
      </c>
      <c r="R416" s="56" t="str">
        <f>VLOOKUP(G416,'Sheet 1 (2)'!$H$4:$O$536,8,FALSE)</f>
        <v/>
      </c>
      <c r="S416" s="56" t="str">
        <f t="shared" si="43"/>
        <v/>
      </c>
      <c r="T416" s="56"/>
      <c r="U416" s="56" t="s">
        <v>55</v>
      </c>
      <c r="V416" s="56" t="str">
        <f>VLOOKUP(G416,'Sheet 1 (2)'!$H$4:$Q$536,10,FALSE)</f>
        <v/>
      </c>
      <c r="W416" s="56" t="str">
        <f t="shared" si="39"/>
        <v/>
      </c>
      <c r="X416" s="56" t="s">
        <v>2754</v>
      </c>
      <c r="Y416" s="56" t="s">
        <v>55</v>
      </c>
      <c r="Z416" s="56" t="str">
        <f>VLOOKUP(G416,'Sheet 1 (2)'!$H$4:$S$536,12,FALSE)</f>
        <v/>
      </c>
      <c r="AA416" s="56" t="str">
        <f t="shared" si="38"/>
        <v/>
      </c>
      <c r="AB416" s="56" t="s">
        <v>55</v>
      </c>
      <c r="AC416" s="56" t="str">
        <f>VLOOKUP(G416,'Sheet 1 (2)'!$H$4:$AF$536,25,FALSE)</f>
        <v/>
      </c>
      <c r="AD416" s="56" t="s">
        <v>87</v>
      </c>
      <c r="AE416" s="56" t="str">
        <f t="shared" si="44"/>
        <v/>
      </c>
      <c r="AF416" s="56" t="s">
        <v>82</v>
      </c>
      <c r="AG416" s="56" t="str">
        <f>VLOOKUP(G416,'Sheet 1 (2)'!$H$4:$AG$536,26,FALSE)</f>
        <v/>
      </c>
      <c r="AH416" s="56" t="s">
        <v>82</v>
      </c>
      <c r="AI416" s="56" t="s">
        <v>55</v>
      </c>
      <c r="AJ416" s="56" t="str">
        <f>VLOOKUP(G416,'Sheet 1 (2)'!$H$4:$AH$536,27,FALSE)</f>
        <v/>
      </c>
      <c r="AK416" s="56" t="str">
        <f t="shared" si="41"/>
        <v/>
      </c>
      <c r="AL416" s="60">
        <v>1</v>
      </c>
      <c r="AM416" s="60">
        <f t="shared" si="40"/>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42"/>
        <v/>
      </c>
      <c r="O417" s="117" t="str">
        <f>VLOOKUP(G417,Hoja1!$C$4:$D$146,2,FALSE)</f>
        <v>80%*5001104</v>
      </c>
      <c r="P417" s="56" t="s">
        <v>264</v>
      </c>
      <c r="Q417" s="56" t="s">
        <v>55</v>
      </c>
      <c r="R417" s="56" t="str">
        <f>VLOOKUP(G417,'Sheet 1 (2)'!$H$4:$O$536,8,FALSE)</f>
        <v/>
      </c>
      <c r="S417" s="56" t="str">
        <f t="shared" si="43"/>
        <v/>
      </c>
      <c r="T417" s="56"/>
      <c r="U417" s="56" t="s">
        <v>55</v>
      </c>
      <c r="V417" s="56" t="str">
        <f>VLOOKUP(G417,'Sheet 1 (2)'!$H$4:$Q$536,10,FALSE)</f>
        <v/>
      </c>
      <c r="W417" s="56" t="str">
        <f t="shared" si="39"/>
        <v/>
      </c>
      <c r="X417" s="56"/>
      <c r="Y417" s="56" t="s">
        <v>55</v>
      </c>
      <c r="Z417" s="56" t="str">
        <f>VLOOKUP(G417,'Sheet 1 (2)'!$H$4:$S$536,12,FALSE)</f>
        <v/>
      </c>
      <c r="AA417" s="56" t="str">
        <f t="shared" si="38"/>
        <v/>
      </c>
      <c r="AB417" s="56" t="s">
        <v>55</v>
      </c>
      <c r="AC417" s="56" t="str">
        <f>VLOOKUP(G417,'Sheet 1 (2)'!$H$4:$AF$536,25,FALSE)</f>
        <v/>
      </c>
      <c r="AD417" s="56" t="s">
        <v>176</v>
      </c>
      <c r="AE417" s="56" t="str">
        <f t="shared" si="44"/>
        <v/>
      </c>
      <c r="AF417" s="56" t="s">
        <v>82</v>
      </c>
      <c r="AG417" s="56" t="str">
        <f>VLOOKUP(G417,'Sheet 1 (2)'!$H$4:$AG$536,26,FALSE)</f>
        <v/>
      </c>
      <c r="AH417" s="56" t="s">
        <v>82</v>
      </c>
      <c r="AI417" s="56" t="s">
        <v>55</v>
      </c>
      <c r="AJ417" s="56" t="str">
        <f>VLOOKUP(G417,'Sheet 1 (2)'!$H$4:$AH$536,27,FALSE)</f>
        <v/>
      </c>
      <c r="AK417" s="56" t="str">
        <f t="shared" si="41"/>
        <v/>
      </c>
      <c r="AL417" s="60">
        <v>1</v>
      </c>
      <c r="AM417" s="60">
        <f t="shared" si="40"/>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42"/>
        <v/>
      </c>
      <c r="O418" s="117" t="str">
        <f>VLOOKUP(G418,Hoja1!$C$4:$D$146,2,FALSE)</f>
        <v>80%*5001104</v>
      </c>
      <c r="P418" s="56" t="s">
        <v>264</v>
      </c>
      <c r="Q418" s="56" t="s">
        <v>55</v>
      </c>
      <c r="R418" s="56" t="str">
        <f>VLOOKUP(G418,'Sheet 1 (2)'!$H$4:$O$536,8,FALSE)</f>
        <v/>
      </c>
      <c r="S418" s="56" t="str">
        <f t="shared" si="43"/>
        <v/>
      </c>
      <c r="T418" s="56"/>
      <c r="U418" s="56" t="s">
        <v>55</v>
      </c>
      <c r="V418" s="56" t="str">
        <f>VLOOKUP(G418,'Sheet 1 (2)'!$H$4:$Q$536,10,FALSE)</f>
        <v/>
      </c>
      <c r="W418" s="56" t="str">
        <f t="shared" si="39"/>
        <v/>
      </c>
      <c r="X418" s="56"/>
      <c r="Y418" s="56" t="s">
        <v>55</v>
      </c>
      <c r="Z418" s="56" t="str">
        <f>VLOOKUP(G418,'Sheet 1 (2)'!$H$4:$S$536,12,FALSE)</f>
        <v/>
      </c>
      <c r="AA418" s="56" t="str">
        <f t="shared" si="38"/>
        <v/>
      </c>
      <c r="AB418" s="56" t="s">
        <v>55</v>
      </c>
      <c r="AC418" s="56" t="str">
        <f>VLOOKUP(G418,'Sheet 1 (2)'!$H$4:$AF$536,25,FALSE)</f>
        <v/>
      </c>
      <c r="AD418" s="56" t="s">
        <v>176</v>
      </c>
      <c r="AE418" s="56" t="str">
        <f t="shared" si="44"/>
        <v/>
      </c>
      <c r="AF418" s="56" t="s">
        <v>82</v>
      </c>
      <c r="AG418" s="56" t="str">
        <f>VLOOKUP(G418,'Sheet 1 (2)'!$H$4:$AG$536,26,FALSE)</f>
        <v/>
      </c>
      <c r="AH418" s="56" t="s">
        <v>82</v>
      </c>
      <c r="AI418" s="56" t="s">
        <v>55</v>
      </c>
      <c r="AJ418" s="56" t="str">
        <f>VLOOKUP(G418,'Sheet 1 (2)'!$H$4:$AH$536,27,FALSE)</f>
        <v/>
      </c>
      <c r="AK418" s="56" t="str">
        <f t="shared" si="41"/>
        <v/>
      </c>
      <c r="AL418" s="60">
        <v>1</v>
      </c>
      <c r="AM418" s="60">
        <f t="shared" si="40"/>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42"/>
        <v/>
      </c>
      <c r="O419" s="56" t="str">
        <f>VLOOKUP(G419,Hoja1!$C$4:$D$146,2,FALSE)</f>
        <v>70%*5001104</v>
      </c>
      <c r="P419" s="56" t="s">
        <v>264</v>
      </c>
      <c r="Q419" s="56" t="s">
        <v>55</v>
      </c>
      <c r="R419" s="56" t="str">
        <f>VLOOKUP(G419,'Sheet 1 (2)'!$H$4:$O$536,8,FALSE)</f>
        <v/>
      </c>
      <c r="S419" s="56" t="str">
        <f t="shared" si="43"/>
        <v/>
      </c>
      <c r="T419" s="56"/>
      <c r="U419" s="56" t="s">
        <v>55</v>
      </c>
      <c r="V419" s="56" t="str">
        <f>VLOOKUP(G419,'Sheet 1 (2)'!$H$4:$Q$536,10,FALSE)</f>
        <v/>
      </c>
      <c r="W419" s="56" t="str">
        <f t="shared" si="39"/>
        <v/>
      </c>
      <c r="X419" s="56"/>
      <c r="Y419" s="56" t="s">
        <v>55</v>
      </c>
      <c r="Z419" s="56" t="str">
        <f>VLOOKUP(G419,'Sheet 1 (2)'!$H$4:$S$536,12,FALSE)</f>
        <v/>
      </c>
      <c r="AA419" s="56" t="str">
        <f t="shared" si="38"/>
        <v/>
      </c>
      <c r="AB419" s="56" t="s">
        <v>55</v>
      </c>
      <c r="AC419" s="56" t="str">
        <f>VLOOKUP(G419,'Sheet 1 (2)'!$H$4:$AF$536,25,FALSE)</f>
        <v/>
      </c>
      <c r="AD419" s="56" t="s">
        <v>176</v>
      </c>
      <c r="AE419" s="56" t="str">
        <f t="shared" si="44"/>
        <v/>
      </c>
      <c r="AF419" s="56" t="s">
        <v>82</v>
      </c>
      <c r="AG419" s="56" t="str">
        <f>VLOOKUP(G419,'Sheet 1 (2)'!$H$4:$AG$536,26,FALSE)</f>
        <v/>
      </c>
      <c r="AH419" s="56" t="s">
        <v>82</v>
      </c>
      <c r="AI419" s="56" t="s">
        <v>55</v>
      </c>
      <c r="AJ419" s="56" t="str">
        <f>VLOOKUP(G419,'Sheet 1 (2)'!$H$4:$AH$536,27,FALSE)</f>
        <v/>
      </c>
      <c r="AK419" s="56" t="str">
        <f t="shared" si="41"/>
        <v/>
      </c>
      <c r="AL419" s="60">
        <v>1</v>
      </c>
      <c r="AM419" s="60">
        <f t="shared" si="40"/>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42"/>
        <v/>
      </c>
      <c r="O420" s="56" t="str">
        <f>VLOOKUP(G420,Hoja1!$C$4:$D$146,2,FALSE)</f>
        <v>1%*(5001209+5001208)???</v>
      </c>
      <c r="P420" s="56" t="s">
        <v>264</v>
      </c>
      <c r="Q420" s="56" t="s">
        <v>55</v>
      </c>
      <c r="R420" s="56" t="str">
        <f>VLOOKUP(G420,'Sheet 1 (2)'!$H$4:$O$536,8,FALSE)</f>
        <v/>
      </c>
      <c r="S420" s="56" t="str">
        <f t="shared" si="43"/>
        <v/>
      </c>
      <c r="T420" s="56" t="s">
        <v>264</v>
      </c>
      <c r="U420" s="56" t="s">
        <v>55</v>
      </c>
      <c r="V420" s="56" t="str">
        <f>VLOOKUP(G420,'Sheet 1 (2)'!$H$4:$Q$536,10,FALSE)</f>
        <v/>
      </c>
      <c r="W420" s="56" t="str">
        <f t="shared" si="39"/>
        <v/>
      </c>
      <c r="X420" s="56"/>
      <c r="Y420" s="56" t="s">
        <v>55</v>
      </c>
      <c r="Z420" s="56" t="str">
        <f>VLOOKUP(G420,'Sheet 1 (2)'!$H$4:$S$536,12,FALSE)</f>
        <v/>
      </c>
      <c r="AA420" s="56" t="str">
        <f t="shared" si="38"/>
        <v/>
      </c>
      <c r="AB420" s="56" t="s">
        <v>55</v>
      </c>
      <c r="AC420" s="56" t="str">
        <f>VLOOKUP(G420,'Sheet 1 (2)'!$H$4:$AF$536,25,FALSE)</f>
        <v/>
      </c>
      <c r="AD420" s="56" t="s">
        <v>709</v>
      </c>
      <c r="AE420" s="56" t="str">
        <f t="shared" si="44"/>
        <v/>
      </c>
      <c r="AF420" s="56" t="s">
        <v>82</v>
      </c>
      <c r="AG420" s="56" t="str">
        <f>VLOOKUP(G420,'Sheet 1 (2)'!$H$4:$AG$536,26,FALSE)</f>
        <v/>
      </c>
      <c r="AH420" s="56" t="s">
        <v>82</v>
      </c>
      <c r="AI420" s="56" t="s">
        <v>55</v>
      </c>
      <c r="AJ420" s="56" t="str">
        <f>VLOOKUP(G420,'Sheet 1 (2)'!$H$4:$AH$536,27,FALSE)</f>
        <v/>
      </c>
      <c r="AK420" s="56" t="str">
        <f t="shared" si="41"/>
        <v/>
      </c>
      <c r="AL420" s="60">
        <v>1</v>
      </c>
      <c r="AM420" s="60">
        <f t="shared" si="40"/>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42"/>
        <v/>
      </c>
      <c r="O421" s="56" t="str">
        <f>VLOOKUP(G421,Hoja1!$C$4:$D$146,2,FALSE)</f>
        <v>1%*(5001209+5001208)???</v>
      </c>
      <c r="P421" s="56" t="s">
        <v>264</v>
      </c>
      <c r="Q421" s="56" t="s">
        <v>55</v>
      </c>
      <c r="R421" s="56" t="str">
        <f>VLOOKUP(G421,'Sheet 1 (2)'!$H$4:$O$536,8,FALSE)</f>
        <v/>
      </c>
      <c r="S421" s="56" t="str">
        <f t="shared" si="43"/>
        <v/>
      </c>
      <c r="T421" s="56"/>
      <c r="U421" s="56" t="s">
        <v>55</v>
      </c>
      <c r="V421" s="56" t="str">
        <f>VLOOKUP(G421,'Sheet 1 (2)'!$H$4:$Q$536,10,FALSE)</f>
        <v/>
      </c>
      <c r="W421" s="56" t="str">
        <f t="shared" si="39"/>
        <v/>
      </c>
      <c r="X421" s="56"/>
      <c r="Y421" s="56" t="s">
        <v>55</v>
      </c>
      <c r="Z421" s="56" t="str">
        <f>VLOOKUP(G421,'Sheet 1 (2)'!$H$4:$S$536,12,FALSE)</f>
        <v/>
      </c>
      <c r="AA421" s="56" t="str">
        <f t="shared" si="38"/>
        <v/>
      </c>
      <c r="AB421" s="56" t="s">
        <v>55</v>
      </c>
      <c r="AC421" s="56" t="str">
        <f>VLOOKUP(G421,'Sheet 1 (2)'!$H$4:$AF$536,25,FALSE)</f>
        <v/>
      </c>
      <c r="AD421" s="56" t="s">
        <v>187</v>
      </c>
      <c r="AE421" s="56" t="str">
        <f t="shared" si="44"/>
        <v/>
      </c>
      <c r="AF421" s="56" t="s">
        <v>82</v>
      </c>
      <c r="AG421" s="56" t="str">
        <f>VLOOKUP(G421,'Sheet 1 (2)'!$H$4:$AG$536,26,FALSE)</f>
        <v/>
      </c>
      <c r="AH421" s="56" t="s">
        <v>82</v>
      </c>
      <c r="AI421" s="56" t="s">
        <v>55</v>
      </c>
      <c r="AJ421" s="56" t="str">
        <f>VLOOKUP(G421,'Sheet 1 (2)'!$H$4:$AH$536,27,FALSE)</f>
        <v/>
      </c>
      <c r="AK421" s="56" t="str">
        <f t="shared" si="41"/>
        <v/>
      </c>
      <c r="AL421" s="60">
        <v>1</v>
      </c>
      <c r="AM421" s="60">
        <f t="shared" si="40"/>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42"/>
        <v/>
      </c>
      <c r="O422" s="56" t="str">
        <f>VLOOKUP(G422,Hoja1!$C$4:$D$146,2,FALSE)</f>
        <v>1%*(5001209+5001208)???</v>
      </c>
      <c r="P422" s="56" t="s">
        <v>264</v>
      </c>
      <c r="Q422" s="56" t="s">
        <v>55</v>
      </c>
      <c r="R422" s="56" t="str">
        <f>VLOOKUP(G422,'Sheet 1 (2)'!$H$4:$O$536,8,FALSE)</f>
        <v/>
      </c>
      <c r="S422" s="56" t="str">
        <f t="shared" si="43"/>
        <v/>
      </c>
      <c r="T422" s="56"/>
      <c r="U422" s="56" t="s">
        <v>55</v>
      </c>
      <c r="V422" s="56" t="str">
        <f>VLOOKUP(G422,'Sheet 1 (2)'!$H$4:$Q$536,10,FALSE)</f>
        <v/>
      </c>
      <c r="W422" s="56" t="str">
        <f t="shared" si="39"/>
        <v/>
      </c>
      <c r="X422" s="56"/>
      <c r="Y422" s="56" t="s">
        <v>55</v>
      </c>
      <c r="Z422" s="56" t="str">
        <f>VLOOKUP(G422,'Sheet 1 (2)'!$H$4:$S$536,12,FALSE)</f>
        <v/>
      </c>
      <c r="AA422" s="56" t="str">
        <f t="shared" si="38"/>
        <v/>
      </c>
      <c r="AB422" s="56" t="s">
        <v>55</v>
      </c>
      <c r="AC422" s="56" t="str">
        <f>VLOOKUP(G422,'Sheet 1 (2)'!$H$4:$AF$536,25,FALSE)</f>
        <v/>
      </c>
      <c r="AD422" s="56" t="s">
        <v>187</v>
      </c>
      <c r="AE422" s="56" t="str">
        <f t="shared" si="44"/>
        <v/>
      </c>
      <c r="AF422" s="56" t="s">
        <v>82</v>
      </c>
      <c r="AG422" s="56" t="str">
        <f>VLOOKUP(G422,'Sheet 1 (2)'!$H$4:$AG$536,26,FALSE)</f>
        <v/>
      </c>
      <c r="AH422" s="56" t="s">
        <v>82</v>
      </c>
      <c r="AI422" s="56" t="s">
        <v>55</v>
      </c>
      <c r="AJ422" s="56" t="str">
        <f>VLOOKUP(G422,'Sheet 1 (2)'!$H$4:$AH$536,27,FALSE)</f>
        <v/>
      </c>
      <c r="AK422" s="56" t="str">
        <f t="shared" si="41"/>
        <v/>
      </c>
      <c r="AL422" s="60">
        <v>1</v>
      </c>
      <c r="AM422" s="60">
        <f t="shared" si="40"/>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42"/>
        <v/>
      </c>
      <c r="O423" s="56" t="str">
        <f>VLOOKUP(G423,Hoja1!$C$4:$D$146,2,FALSE)</f>
        <v>100%*(5001209+5001208)???</v>
      </c>
      <c r="P423" s="56" t="s">
        <v>264</v>
      </c>
      <c r="Q423" s="56" t="s">
        <v>55</v>
      </c>
      <c r="R423" s="56" t="str">
        <f>VLOOKUP(G423,'Sheet 1 (2)'!$H$4:$O$536,8,FALSE)</f>
        <v/>
      </c>
      <c r="S423" s="56" t="str">
        <f t="shared" si="43"/>
        <v/>
      </c>
      <c r="T423" s="56"/>
      <c r="U423" s="56" t="s">
        <v>55</v>
      </c>
      <c r="V423" s="56" t="str">
        <f>VLOOKUP(G423,'Sheet 1 (2)'!$H$4:$Q$536,10,FALSE)</f>
        <v/>
      </c>
      <c r="W423" s="56" t="str">
        <f t="shared" si="39"/>
        <v/>
      </c>
      <c r="X423" s="56" t="s">
        <v>2790</v>
      </c>
      <c r="Y423" s="56" t="s">
        <v>55</v>
      </c>
      <c r="Z423" s="56" t="str">
        <f>VLOOKUP(G423,'Sheet 1 (2)'!$H$4:$S$536,12,FALSE)</f>
        <v/>
      </c>
      <c r="AA423" s="56" t="str">
        <f t="shared" si="38"/>
        <v/>
      </c>
      <c r="AB423" s="56" t="s">
        <v>55</v>
      </c>
      <c r="AC423" s="56" t="str">
        <f>VLOOKUP(G423,'Sheet 1 (2)'!$H$4:$AF$536,25,FALSE)</f>
        <v/>
      </c>
      <c r="AD423" s="56" t="s">
        <v>411</v>
      </c>
      <c r="AE423" s="56" t="str">
        <f t="shared" si="44"/>
        <v/>
      </c>
      <c r="AF423" s="56" t="s">
        <v>82</v>
      </c>
      <c r="AG423" s="56" t="str">
        <f>VLOOKUP(G423,'Sheet 1 (2)'!$H$4:$AG$536,26,FALSE)</f>
        <v/>
      </c>
      <c r="AH423" s="56" t="s">
        <v>82</v>
      </c>
      <c r="AI423" s="56" t="s">
        <v>55</v>
      </c>
      <c r="AJ423" s="56" t="str">
        <f>VLOOKUP(G423,'Sheet 1 (2)'!$H$4:$AH$536,27,FALSE)</f>
        <v/>
      </c>
      <c r="AK423" s="56" t="str">
        <f t="shared" si="41"/>
        <v/>
      </c>
      <c r="AL423" s="60">
        <v>1</v>
      </c>
      <c r="AM423" s="60">
        <f t="shared" si="40"/>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42"/>
        <v/>
      </c>
      <c r="O424" s="56" t="str">
        <f>VLOOKUP(G424,Hoja1!$C$4:$D$146,2,FALSE)</f>
        <v>100%*(5001209+5001208)???</v>
      </c>
      <c r="P424" s="56" t="s">
        <v>264</v>
      </c>
      <c r="Q424" s="56" t="s">
        <v>55</v>
      </c>
      <c r="R424" s="56" t="str">
        <f>VLOOKUP(G424,'Sheet 1 (2)'!$H$4:$O$536,8,FALSE)</f>
        <v/>
      </c>
      <c r="S424" s="56" t="str">
        <f t="shared" si="43"/>
        <v/>
      </c>
      <c r="T424" s="56"/>
      <c r="U424" s="56" t="s">
        <v>55</v>
      </c>
      <c r="V424" s="56" t="str">
        <f>VLOOKUP(G424,'Sheet 1 (2)'!$H$4:$Q$536,10,FALSE)</f>
        <v/>
      </c>
      <c r="W424" s="56" t="str">
        <f t="shared" si="39"/>
        <v/>
      </c>
      <c r="X424" s="56" t="s">
        <v>2790</v>
      </c>
      <c r="Y424" s="56" t="s">
        <v>55</v>
      </c>
      <c r="Z424" s="56" t="str">
        <f>VLOOKUP(G424,'Sheet 1 (2)'!$H$4:$S$536,12,FALSE)</f>
        <v/>
      </c>
      <c r="AA424" s="56" t="str">
        <f t="shared" si="38"/>
        <v/>
      </c>
      <c r="AB424" s="56" t="s">
        <v>55</v>
      </c>
      <c r="AC424" s="56" t="str">
        <f>VLOOKUP(G424,'Sheet 1 (2)'!$H$4:$AF$536,25,FALSE)</f>
        <v/>
      </c>
      <c r="AD424" s="56" t="s">
        <v>411</v>
      </c>
      <c r="AE424" s="56" t="str">
        <f t="shared" si="44"/>
        <v/>
      </c>
      <c r="AF424" s="56" t="s">
        <v>82</v>
      </c>
      <c r="AG424" s="56" t="str">
        <f>VLOOKUP(G424,'Sheet 1 (2)'!$H$4:$AG$536,26,FALSE)</f>
        <v/>
      </c>
      <c r="AH424" s="56" t="s">
        <v>82</v>
      </c>
      <c r="AI424" s="56" t="s">
        <v>55</v>
      </c>
      <c r="AJ424" s="56" t="str">
        <f>VLOOKUP(G424,'Sheet 1 (2)'!$H$4:$AH$536,27,FALSE)</f>
        <v/>
      </c>
      <c r="AK424" s="56" t="str">
        <f t="shared" si="41"/>
        <v/>
      </c>
      <c r="AL424" s="60">
        <v>1</v>
      </c>
      <c r="AM424" s="60">
        <f t="shared" si="40"/>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42"/>
        <v/>
      </c>
      <c r="O425" s="56" t="str">
        <f>VLOOKUP(G425,Hoja1!$C$4:$D$146,2,FALSE)</f>
        <v>2%*(5001209+5001208)???</v>
      </c>
      <c r="P425" s="56" t="s">
        <v>264</v>
      </c>
      <c r="Q425" s="56" t="s">
        <v>55</v>
      </c>
      <c r="R425" s="56" t="str">
        <f>VLOOKUP(G425,'Sheet 1 (2)'!$H$4:$O$536,8,FALSE)</f>
        <v/>
      </c>
      <c r="S425" s="56" t="str">
        <f t="shared" si="43"/>
        <v/>
      </c>
      <c r="T425" s="56"/>
      <c r="U425" s="56" t="s">
        <v>55</v>
      </c>
      <c r="V425" s="56" t="str">
        <f>VLOOKUP(G425,'Sheet 1 (2)'!$H$4:$Q$536,10,FALSE)</f>
        <v/>
      </c>
      <c r="W425" s="56" t="str">
        <f t="shared" si="39"/>
        <v/>
      </c>
      <c r="X425" s="56"/>
      <c r="Y425" s="56" t="s">
        <v>55</v>
      </c>
      <c r="Z425" s="56" t="str">
        <f>VLOOKUP(G425,'Sheet 1 (2)'!$H$4:$S$536,12,FALSE)</f>
        <v/>
      </c>
      <c r="AA425" s="56" t="str">
        <f t="shared" si="38"/>
        <v/>
      </c>
      <c r="AB425" s="56" t="s">
        <v>55</v>
      </c>
      <c r="AC425" s="56" t="str">
        <f>VLOOKUP(G425,'Sheet 1 (2)'!$H$4:$AF$536,25,FALSE)</f>
        <v/>
      </c>
      <c r="AD425" s="56" t="s">
        <v>663</v>
      </c>
      <c r="AE425" s="56" t="str">
        <f t="shared" si="44"/>
        <v/>
      </c>
      <c r="AF425" s="56" t="s">
        <v>82</v>
      </c>
      <c r="AG425" s="56" t="str">
        <f>VLOOKUP(G425,'Sheet 1 (2)'!$H$4:$AG$536,26,FALSE)</f>
        <v/>
      </c>
      <c r="AH425" s="56" t="s">
        <v>82</v>
      </c>
      <c r="AI425" s="56" t="s">
        <v>55</v>
      </c>
      <c r="AJ425" s="56" t="str">
        <f>VLOOKUP(G425,'Sheet 1 (2)'!$H$4:$AH$536,27,FALSE)</f>
        <v/>
      </c>
      <c r="AK425" s="56" t="str">
        <f t="shared" si="41"/>
        <v/>
      </c>
      <c r="AL425" s="60">
        <v>1</v>
      </c>
      <c r="AM425" s="60">
        <f t="shared" si="40"/>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42"/>
        <v/>
      </c>
      <c r="O426" s="56" t="str">
        <f>VLOOKUP(G426,Hoja1!$C$4:$D$146,2,FALSE)</f>
        <v>24%*5001104</v>
      </c>
      <c r="P426" s="56" t="s">
        <v>264</v>
      </c>
      <c r="Q426" s="56" t="s">
        <v>55</v>
      </c>
      <c r="R426" s="56" t="str">
        <f>VLOOKUP(G426,'Sheet 1 (2)'!$H$4:$O$536,8,FALSE)</f>
        <v/>
      </c>
      <c r="S426" s="56" t="str">
        <f t="shared" si="43"/>
        <v/>
      </c>
      <c r="T426" s="56"/>
      <c r="U426" s="56" t="s">
        <v>55</v>
      </c>
      <c r="V426" s="56" t="str">
        <f>VLOOKUP(G426,'Sheet 1 (2)'!$H$4:$Q$536,10,FALSE)</f>
        <v/>
      </c>
      <c r="W426" s="56" t="str">
        <f t="shared" si="39"/>
        <v/>
      </c>
      <c r="X426" s="56" t="s">
        <v>2800</v>
      </c>
      <c r="Y426" s="56" t="s">
        <v>55</v>
      </c>
      <c r="Z426" s="56" t="str">
        <f>VLOOKUP(G426,'Sheet 1 (2)'!$H$4:$S$536,12,FALSE)</f>
        <v/>
      </c>
      <c r="AA426" s="56" t="str">
        <f t="shared" si="38"/>
        <v/>
      </c>
      <c r="AB426" s="56" t="s">
        <v>55</v>
      </c>
      <c r="AC426" s="56" t="str">
        <f>VLOOKUP(G426,'Sheet 1 (2)'!$H$4:$AF$536,25,FALSE)</f>
        <v/>
      </c>
      <c r="AD426" s="56" t="s">
        <v>411</v>
      </c>
      <c r="AE426" s="56" t="str">
        <f t="shared" si="44"/>
        <v/>
      </c>
      <c r="AF426" s="56" t="s">
        <v>52</v>
      </c>
      <c r="AG426" s="56" t="str">
        <f>VLOOKUP(G426,'Sheet 1 (2)'!$H$4:$AG$536,26,FALSE)</f>
        <v/>
      </c>
      <c r="AH426" s="56" t="s">
        <v>52</v>
      </c>
      <c r="AI426" s="56" t="s">
        <v>2739</v>
      </c>
      <c r="AJ426" s="56" t="str">
        <f>VLOOKUP(G426,'Sheet 1 (2)'!$H$4:$AH$536,27,FALSE)</f>
        <v/>
      </c>
      <c r="AK426" s="56" t="str">
        <f t="shared" si="41"/>
        <v>Lista de EESS con capacidad resolutiva//*Se puede usar las categprías //*En todo caso se podría porgramar según el HISS</v>
      </c>
      <c r="AL426" s="60">
        <v>1</v>
      </c>
      <c r="AM426" s="60">
        <f t="shared" si="40"/>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42"/>
        <v/>
      </c>
      <c r="O427" s="56" t="str">
        <f>VLOOKUP(G427,Hoja1!$C$4:$D$146,2,FALSE)</f>
        <v>56%*5001104</v>
      </c>
      <c r="P427" s="56" t="s">
        <v>264</v>
      </c>
      <c r="Q427" s="56" t="s">
        <v>55</v>
      </c>
      <c r="R427" s="56" t="str">
        <f>VLOOKUP(G427,'Sheet 1 (2)'!$H$4:$O$536,8,FALSE)</f>
        <v/>
      </c>
      <c r="S427" s="56" t="str">
        <f t="shared" si="43"/>
        <v/>
      </c>
      <c r="T427" s="56"/>
      <c r="U427" s="56" t="s">
        <v>55</v>
      </c>
      <c r="V427" s="56" t="str">
        <f>VLOOKUP(G427,'Sheet 1 (2)'!$H$4:$Q$536,10,FALSE)</f>
        <v/>
      </c>
      <c r="W427" s="56" t="str">
        <f t="shared" si="39"/>
        <v/>
      </c>
      <c r="X427" s="56" t="s">
        <v>2805</v>
      </c>
      <c r="Y427" s="56" t="s">
        <v>55</v>
      </c>
      <c r="Z427" s="56" t="str">
        <f>VLOOKUP(G427,'Sheet 1 (2)'!$H$4:$S$536,12,FALSE)</f>
        <v/>
      </c>
      <c r="AA427" s="56" t="str">
        <f t="shared" ref="AA427:AA482" si="45">IF(Y427&lt;&gt;"",Y427,Z427)</f>
        <v/>
      </c>
      <c r="AB427" s="56" t="s">
        <v>55</v>
      </c>
      <c r="AC427" s="56" t="str">
        <f>VLOOKUP(G427,'Sheet 1 (2)'!$H$4:$AF$536,25,FALSE)</f>
        <v/>
      </c>
      <c r="AD427" s="56" t="s">
        <v>411</v>
      </c>
      <c r="AE427" s="56" t="str">
        <f t="shared" si="44"/>
        <v/>
      </c>
      <c r="AF427" s="56" t="s">
        <v>52</v>
      </c>
      <c r="AG427" s="56" t="str">
        <f>VLOOKUP(G427,'Sheet 1 (2)'!$H$4:$AG$536,26,FALSE)</f>
        <v/>
      </c>
      <c r="AH427" s="56" t="s">
        <v>52</v>
      </c>
      <c r="AI427" s="56" t="s">
        <v>2739</v>
      </c>
      <c r="AJ427" s="56" t="str">
        <f>VLOOKUP(G427,'Sheet 1 (2)'!$H$4:$AH$536,27,FALSE)</f>
        <v/>
      </c>
      <c r="AK427" s="56" t="str">
        <f t="shared" si="41"/>
        <v>Lista de EESS con capacidad resolutiva//*Se puede usar las categprías //*En todo caso se podría porgramar según el HISS</v>
      </c>
      <c r="AL427" s="60">
        <v>1</v>
      </c>
      <c r="AM427" s="60">
        <f t="shared" si="40"/>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42"/>
        <v/>
      </c>
      <c r="O428" s="56" t="str">
        <f>VLOOKUP(G428,Hoja1!$C$4:$D$146,2,FALSE)</f>
        <v>40%*5001104</v>
      </c>
      <c r="P428" s="56" t="s">
        <v>264</v>
      </c>
      <c r="Q428" s="56" t="s">
        <v>55</v>
      </c>
      <c r="R428" s="56" t="str">
        <f>VLOOKUP(G428,'Sheet 1 (2)'!$H$4:$O$536,8,FALSE)</f>
        <v/>
      </c>
      <c r="S428" s="56" t="str">
        <f t="shared" si="43"/>
        <v/>
      </c>
      <c r="T428" s="56"/>
      <c r="U428" s="56" t="s">
        <v>55</v>
      </c>
      <c r="V428" s="56" t="str">
        <f>VLOOKUP(G428,'Sheet 1 (2)'!$H$4:$Q$536,10,FALSE)</f>
        <v/>
      </c>
      <c r="W428" s="56" t="str">
        <f t="shared" si="39"/>
        <v/>
      </c>
      <c r="X428" s="56" t="s">
        <v>2809</v>
      </c>
      <c r="Y428" s="56" t="s">
        <v>55</v>
      </c>
      <c r="Z428" s="56" t="str">
        <f>VLOOKUP(G428,'Sheet 1 (2)'!$H$4:$S$536,12,FALSE)</f>
        <v/>
      </c>
      <c r="AA428" s="56" t="str">
        <f t="shared" si="45"/>
        <v/>
      </c>
      <c r="AB428" s="56" t="s">
        <v>55</v>
      </c>
      <c r="AC428" s="56" t="str">
        <f>VLOOKUP(G428,'Sheet 1 (2)'!$H$4:$AF$536,25,FALSE)</f>
        <v/>
      </c>
      <c r="AD428" s="56" t="s">
        <v>2810</v>
      </c>
      <c r="AE428" s="56" t="str">
        <f t="shared" si="44"/>
        <v/>
      </c>
      <c r="AF428" s="56" t="s">
        <v>52</v>
      </c>
      <c r="AG428" s="56" t="str">
        <f>VLOOKUP(G428,'Sheet 1 (2)'!$H$4:$AG$536,26,FALSE)</f>
        <v/>
      </c>
      <c r="AH428" s="56" t="s">
        <v>52</v>
      </c>
      <c r="AI428" s="56" t="s">
        <v>2739</v>
      </c>
      <c r="AJ428" s="56" t="str">
        <f>VLOOKUP(G428,'Sheet 1 (2)'!$H$4:$AH$536,27,FALSE)</f>
        <v/>
      </c>
      <c r="AK428" s="56" t="str">
        <f t="shared" si="41"/>
        <v>Lista de EESS con capacidad resolutiva//*Se puede usar las categprías //*En todo caso se podría porgramar según el HISS</v>
      </c>
      <c r="AL428" s="60">
        <v>1</v>
      </c>
      <c r="AM428" s="60">
        <f t="shared" si="40"/>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42"/>
        <v/>
      </c>
      <c r="O429" s="56">
        <f>VLOOKUP(G429,Hoja1!$C$4:$D$146,2,FALSE)</f>
        <v>0</v>
      </c>
      <c r="P429" s="56" t="s">
        <v>433</v>
      </c>
      <c r="Q429" s="56" t="s">
        <v>55</v>
      </c>
      <c r="R429" s="56" t="str">
        <f>VLOOKUP(G429,'Sheet 1 (2)'!$H$4:$O$536,8,FALSE)</f>
        <v/>
      </c>
      <c r="S429" s="56" t="str">
        <f t="shared" si="43"/>
        <v/>
      </c>
      <c r="T429" s="56"/>
      <c r="U429" s="56" t="s">
        <v>55</v>
      </c>
      <c r="V429" s="56" t="str">
        <f>VLOOKUP(G429,'Sheet 1 (2)'!$H$4:$Q$536,10,FALSE)</f>
        <v/>
      </c>
      <c r="W429" s="56" t="str">
        <f t="shared" si="39"/>
        <v/>
      </c>
      <c r="X429" s="56" t="s">
        <v>2816</v>
      </c>
      <c r="Y429" s="56" t="s">
        <v>55</v>
      </c>
      <c r="Z429" s="56" t="str">
        <f>VLOOKUP(G429,'Sheet 1 (2)'!$H$4:$S$536,12,FALSE)</f>
        <v/>
      </c>
      <c r="AA429" s="56" t="str">
        <f t="shared" si="45"/>
        <v/>
      </c>
      <c r="AB429" s="56" t="s">
        <v>55</v>
      </c>
      <c r="AC429" s="56" t="str">
        <f>VLOOKUP(G429,'Sheet 1 (2)'!$H$4:$AF$536,25,FALSE)</f>
        <v/>
      </c>
      <c r="AD429" s="56" t="s">
        <v>87</v>
      </c>
      <c r="AE429" s="56" t="str">
        <f t="shared" si="44"/>
        <v/>
      </c>
      <c r="AF429" s="56" t="s">
        <v>52</v>
      </c>
      <c r="AG429" s="56" t="str">
        <f>VLOOKUP(G429,'Sheet 1 (2)'!$H$4:$AG$536,26,FALSE)</f>
        <v/>
      </c>
      <c r="AH429" s="56" t="s">
        <v>82</v>
      </c>
      <c r="AI429" s="56" t="s">
        <v>2817</v>
      </c>
      <c r="AJ429" s="56" t="str">
        <f>VLOOKUP(G429,'Sheet 1 (2)'!$H$4:$AH$536,27,FALSE)</f>
        <v/>
      </c>
      <c r="AK429" s="56" t="str">
        <f t="shared" si="41"/>
        <v>Van a enviar base SIS afiliado, con una variable que identifique EESS.</v>
      </c>
      <c r="AL429" s="60">
        <v>1</v>
      </c>
      <c r="AM429" s="60">
        <f t="shared" si="40"/>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42"/>
        <v/>
      </c>
      <c r="O430" s="56" t="str">
        <f>VLOOKUP(G430,Hoja1!$C$4:$D$146,2,FALSE)</f>
        <v>80%*5001304</v>
      </c>
      <c r="P430" s="56" t="s">
        <v>264</v>
      </c>
      <c r="Q430" s="56" t="s">
        <v>55</v>
      </c>
      <c r="R430" s="56" t="str">
        <f>VLOOKUP(G430,'Sheet 1 (2)'!$H$4:$O$536,8,FALSE)</f>
        <v/>
      </c>
      <c r="S430" s="56" t="str">
        <f t="shared" si="43"/>
        <v/>
      </c>
      <c r="T430" s="56" t="s">
        <v>264</v>
      </c>
      <c r="U430" s="56" t="s">
        <v>55</v>
      </c>
      <c r="V430" s="56" t="str">
        <f>VLOOKUP(G430,'Sheet 1 (2)'!$H$4:$Q$536,10,FALSE)</f>
        <v/>
      </c>
      <c r="W430" s="56" t="str">
        <f t="shared" si="39"/>
        <v/>
      </c>
      <c r="X430" s="56" t="s">
        <v>2823</v>
      </c>
      <c r="Y430" s="56" t="s">
        <v>55</v>
      </c>
      <c r="Z430" s="56" t="str">
        <f>VLOOKUP(G430,'Sheet 1 (2)'!$H$4:$S$536,12,FALSE)</f>
        <v/>
      </c>
      <c r="AA430" s="56" t="str">
        <f t="shared" si="45"/>
        <v/>
      </c>
      <c r="AB430" s="56" t="s">
        <v>55</v>
      </c>
      <c r="AC430" s="56" t="str">
        <f>VLOOKUP(G430,'Sheet 1 (2)'!$H$4:$AF$536,25,FALSE)</f>
        <v/>
      </c>
      <c r="AD430" s="56" t="s">
        <v>176</v>
      </c>
      <c r="AE430" s="56" t="str">
        <f t="shared" si="44"/>
        <v/>
      </c>
      <c r="AF430" s="56" t="s">
        <v>82</v>
      </c>
      <c r="AG430" s="56" t="str">
        <f>VLOOKUP(G430,'Sheet 1 (2)'!$H$4:$AG$536,26,FALSE)</f>
        <v/>
      </c>
      <c r="AH430" s="56" t="s">
        <v>82</v>
      </c>
      <c r="AI430" s="56" t="s">
        <v>55</v>
      </c>
      <c r="AJ430" s="56" t="str">
        <f>VLOOKUP(G430,'Sheet 1 (2)'!$H$4:$AH$536,27,FALSE)</f>
        <v/>
      </c>
      <c r="AK430" s="56" t="str">
        <f t="shared" si="41"/>
        <v/>
      </c>
      <c r="AL430" s="60">
        <v>1</v>
      </c>
      <c r="AM430" s="60">
        <f t="shared" si="40"/>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4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43"/>
        <v/>
      </c>
      <c r="T431" s="56"/>
      <c r="U431" s="56" t="s">
        <v>55</v>
      </c>
      <c r="V431" s="56" t="str">
        <f>VLOOKUP(G431,'Sheet 1 (2)'!$H$4:$Q$536,10,FALSE)</f>
        <v/>
      </c>
      <c r="W431" s="56" t="str">
        <f t="shared" si="39"/>
        <v/>
      </c>
      <c r="X431" s="56" t="s">
        <v>2827</v>
      </c>
      <c r="Y431" s="56" t="s">
        <v>55</v>
      </c>
      <c r="Z431" s="56" t="str">
        <f>VLOOKUP(G431,'Sheet 1 (2)'!$H$4:$S$536,12,FALSE)</f>
        <v/>
      </c>
      <c r="AA431" s="56" t="str">
        <f t="shared" si="45"/>
        <v/>
      </c>
      <c r="AB431" s="56" t="s">
        <v>55</v>
      </c>
      <c r="AC431" s="56" t="str">
        <f>VLOOKUP(G431,'Sheet 1 (2)'!$H$4:$AF$536,25,FALSE)</f>
        <v/>
      </c>
      <c r="AD431" s="56" t="s">
        <v>2828</v>
      </c>
      <c r="AE431" s="56" t="str">
        <f t="shared" si="44"/>
        <v/>
      </c>
      <c r="AF431" s="56" t="s">
        <v>82</v>
      </c>
      <c r="AG431" s="56" t="str">
        <f>VLOOKUP(G431,'Sheet 1 (2)'!$H$4:$AG$536,26,FALSE)</f>
        <v/>
      </c>
      <c r="AH431" s="56" t="s">
        <v>82</v>
      </c>
      <c r="AI431" s="56" t="s">
        <v>55</v>
      </c>
      <c r="AJ431" s="56" t="str">
        <f>VLOOKUP(G431,'Sheet 1 (2)'!$H$4:$AH$536,27,FALSE)</f>
        <v/>
      </c>
      <c r="AK431" s="56" t="str">
        <f t="shared" si="41"/>
        <v/>
      </c>
      <c r="AL431" s="60">
        <v>1</v>
      </c>
      <c r="AM431" s="60">
        <f t="shared" si="40"/>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42"/>
        <v/>
      </c>
      <c r="O432" s="56" t="str">
        <f>VLOOKUP(G432,Hoja1!$C$4:$D$146,2,FALSE)</f>
        <v>80%*5001302</v>
      </c>
      <c r="P432" s="56" t="s">
        <v>264</v>
      </c>
      <c r="Q432" s="56" t="s">
        <v>55</v>
      </c>
      <c r="R432" s="56" t="str">
        <f>VLOOKUP(G432,'Sheet 1 (2)'!$H$4:$O$536,8,FALSE)</f>
        <v/>
      </c>
      <c r="S432" s="56" t="str">
        <f t="shared" si="43"/>
        <v/>
      </c>
      <c r="T432" s="56"/>
      <c r="U432" s="56" t="s">
        <v>55</v>
      </c>
      <c r="V432" s="56" t="str">
        <f>VLOOKUP(G432,'Sheet 1 (2)'!$H$4:$Q$536,10,FALSE)</f>
        <v/>
      </c>
      <c r="W432" s="56" t="str">
        <f t="shared" si="39"/>
        <v/>
      </c>
      <c r="X432" s="56" t="s">
        <v>2832</v>
      </c>
      <c r="Y432" s="56" t="s">
        <v>55</v>
      </c>
      <c r="Z432" s="56" t="str">
        <f>VLOOKUP(G432,'Sheet 1 (2)'!$H$4:$S$536,12,FALSE)</f>
        <v/>
      </c>
      <c r="AA432" s="56" t="str">
        <f t="shared" si="45"/>
        <v/>
      </c>
      <c r="AB432" s="56" t="s">
        <v>55</v>
      </c>
      <c r="AC432" s="56" t="str">
        <f>VLOOKUP(G432,'Sheet 1 (2)'!$H$4:$AF$536,25,FALSE)</f>
        <v/>
      </c>
      <c r="AD432" s="56" t="s">
        <v>87</v>
      </c>
      <c r="AE432" s="56" t="str">
        <f t="shared" si="44"/>
        <v/>
      </c>
      <c r="AF432" s="56" t="s">
        <v>82</v>
      </c>
      <c r="AG432" s="56" t="str">
        <f>VLOOKUP(G432,'Sheet 1 (2)'!$H$4:$AG$536,26,FALSE)</f>
        <v/>
      </c>
      <c r="AH432" s="56" t="s">
        <v>82</v>
      </c>
      <c r="AI432" s="56" t="s">
        <v>55</v>
      </c>
      <c r="AJ432" s="56" t="str">
        <f>VLOOKUP(G432,'Sheet 1 (2)'!$H$4:$AH$536,27,FALSE)</f>
        <v/>
      </c>
      <c r="AK432" s="56" t="str">
        <f t="shared" si="41"/>
        <v/>
      </c>
      <c r="AL432" s="60">
        <v>1</v>
      </c>
      <c r="AM432" s="60">
        <f t="shared" si="40"/>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42"/>
        <v>Van a cambiar criterio de programación, la fuente será HISS</v>
      </c>
      <c r="O433" s="56">
        <f>VLOOKUP(G433,Hoja1!$C$4:$D$146,2,FALSE)</f>
        <v>0</v>
      </c>
      <c r="P433" s="56" t="s">
        <v>264</v>
      </c>
      <c r="Q433" s="56" t="s">
        <v>55</v>
      </c>
      <c r="R433" s="56" t="str">
        <f>VLOOKUP(G433,'Sheet 1 (2)'!$H$4:$O$536,8,FALSE)</f>
        <v/>
      </c>
      <c r="S433" s="56" t="str">
        <f t="shared" si="43"/>
        <v/>
      </c>
      <c r="T433" s="56"/>
      <c r="U433" s="56" t="s">
        <v>55</v>
      </c>
      <c r="V433" s="56" t="str">
        <f>VLOOKUP(G433,'Sheet 1 (2)'!$H$4:$Q$536,10,FALSE)</f>
        <v/>
      </c>
      <c r="W433" s="56" t="str">
        <f t="shared" si="39"/>
        <v/>
      </c>
      <c r="X433" s="56" t="s">
        <v>2837</v>
      </c>
      <c r="Y433" s="56">
        <v>99173</v>
      </c>
      <c r="Z433" s="56" t="str">
        <f>VLOOKUP(G433,'Sheet 1 (2)'!$H$4:$S$536,12,FALSE)</f>
        <v/>
      </c>
      <c r="AA433" s="56">
        <f t="shared" si="45"/>
        <v>99173</v>
      </c>
      <c r="AB433" s="56" t="s">
        <v>55</v>
      </c>
      <c r="AC433" s="56" t="str">
        <f>VLOOKUP(G433,'Sheet 1 (2)'!$H$4:$AF$536,25,FALSE)</f>
        <v/>
      </c>
      <c r="AD433" s="56" t="s">
        <v>87</v>
      </c>
      <c r="AE433" s="56" t="str">
        <f t="shared" si="44"/>
        <v/>
      </c>
      <c r="AF433" s="56" t="s">
        <v>82</v>
      </c>
      <c r="AG433" s="56" t="str">
        <f>VLOOKUP(G433,'Sheet 1 (2)'!$H$4:$AG$536,26,FALSE)</f>
        <v/>
      </c>
      <c r="AH433" s="56" t="s">
        <v>82</v>
      </c>
      <c r="AI433" s="56" t="s">
        <v>2838</v>
      </c>
      <c r="AJ433" s="56" t="str">
        <f>VLOOKUP(G433,'Sheet 1 (2)'!$H$4:$AH$536,27,FALSE)</f>
        <v/>
      </c>
      <c r="AK433" s="56" t="str">
        <f t="shared" si="41"/>
        <v>Van a cambiar criterio de programación, la fuente será HISS</v>
      </c>
      <c r="AL433" s="60">
        <v>1</v>
      </c>
      <c r="AM433" s="60">
        <f t="shared" si="40"/>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42"/>
        <v/>
      </c>
      <c r="O434" s="56" t="str">
        <f>VLOOKUP(G434,Hoja1!$C$4:$D$146,2,FALSE)</f>
        <v>70%*5001402</v>
      </c>
      <c r="P434" s="56" t="s">
        <v>264</v>
      </c>
      <c r="Q434" s="56" t="s">
        <v>55</v>
      </c>
      <c r="R434" s="56" t="str">
        <f>VLOOKUP(G434,'Sheet 1 (2)'!$H$4:$O$536,8,FALSE)</f>
        <v/>
      </c>
      <c r="S434" s="56" t="str">
        <f t="shared" si="43"/>
        <v/>
      </c>
      <c r="T434" s="56" t="s">
        <v>264</v>
      </c>
      <c r="U434" s="56" t="s">
        <v>55</v>
      </c>
      <c r="V434" s="56" t="str">
        <f>VLOOKUP(G434,'Sheet 1 (2)'!$H$4:$Q$536,10,FALSE)</f>
        <v/>
      </c>
      <c r="W434" s="56" t="str">
        <f t="shared" si="39"/>
        <v/>
      </c>
      <c r="X434" s="56" t="s">
        <v>2844</v>
      </c>
      <c r="Y434" s="56" t="s">
        <v>55</v>
      </c>
      <c r="Z434" s="56" t="str">
        <f>VLOOKUP(G434,'Sheet 1 (2)'!$H$4:$S$536,12,FALSE)</f>
        <v/>
      </c>
      <c r="AA434" s="56" t="str">
        <f t="shared" si="45"/>
        <v/>
      </c>
      <c r="AB434" s="56" t="s">
        <v>55</v>
      </c>
      <c r="AC434" s="56" t="str">
        <f>VLOOKUP(G434,'Sheet 1 (2)'!$H$4:$AF$536,25,FALSE)</f>
        <v/>
      </c>
      <c r="AD434" s="56" t="s">
        <v>585</v>
      </c>
      <c r="AE434" s="56" t="str">
        <f t="shared" si="44"/>
        <v/>
      </c>
      <c r="AF434" s="56" t="s">
        <v>82</v>
      </c>
      <c r="AG434" s="56" t="str">
        <f>VLOOKUP(G434,'Sheet 1 (2)'!$H$4:$AG$536,26,FALSE)</f>
        <v/>
      </c>
      <c r="AH434" s="56" t="s">
        <v>82</v>
      </c>
      <c r="AI434" s="56" t="s">
        <v>55</v>
      </c>
      <c r="AJ434" s="56" t="str">
        <f>VLOOKUP(G434,'Sheet 1 (2)'!$H$4:$AH$536,27,FALSE)</f>
        <v/>
      </c>
      <c r="AK434" s="56" t="str">
        <f t="shared" si="41"/>
        <v/>
      </c>
      <c r="AL434" s="60">
        <v>1</v>
      </c>
      <c r="AM434" s="60">
        <f t="shared" si="40"/>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42"/>
        <v/>
      </c>
      <c r="O435" s="56" t="str">
        <f>VLOOKUP(G435,Hoja1!$C$4:$D$146,2,FALSE)</f>
        <v>100%*5001301</v>
      </c>
      <c r="P435" s="56" t="s">
        <v>264</v>
      </c>
      <c r="Q435" s="56" t="s">
        <v>55</v>
      </c>
      <c r="R435" s="56" t="str">
        <f>VLOOKUP(G435,'Sheet 1 (2)'!$H$4:$O$536,8,FALSE)</f>
        <v/>
      </c>
      <c r="S435" s="56" t="str">
        <f t="shared" si="43"/>
        <v/>
      </c>
      <c r="T435" s="56"/>
      <c r="U435" s="56" t="s">
        <v>55</v>
      </c>
      <c r="V435" s="56" t="str">
        <f>VLOOKUP(G435,'Sheet 1 (2)'!$H$4:$Q$536,10,FALSE)</f>
        <v/>
      </c>
      <c r="W435" s="56" t="str">
        <f t="shared" si="39"/>
        <v/>
      </c>
      <c r="X435" s="56" t="s">
        <v>2848</v>
      </c>
      <c r="Y435" s="56" t="s">
        <v>55</v>
      </c>
      <c r="Z435" s="56" t="str">
        <f>VLOOKUP(G435,'Sheet 1 (2)'!$H$4:$S$536,12,FALSE)</f>
        <v/>
      </c>
      <c r="AA435" s="56" t="str">
        <f t="shared" si="45"/>
        <v/>
      </c>
      <c r="AB435" s="56" t="s">
        <v>55</v>
      </c>
      <c r="AC435" s="56" t="str">
        <f>VLOOKUP(G435,'Sheet 1 (2)'!$H$4:$AF$536,25,FALSE)</f>
        <v/>
      </c>
      <c r="AD435" s="56" t="s">
        <v>176</v>
      </c>
      <c r="AE435" s="56" t="str">
        <f t="shared" si="44"/>
        <v/>
      </c>
      <c r="AF435" s="56" t="s">
        <v>82</v>
      </c>
      <c r="AG435" s="56" t="str">
        <f>VLOOKUP(G435,'Sheet 1 (2)'!$H$4:$AG$536,26,FALSE)</f>
        <v/>
      </c>
      <c r="AH435" s="56" t="s">
        <v>82</v>
      </c>
      <c r="AI435" s="56" t="s">
        <v>55</v>
      </c>
      <c r="AJ435" s="56" t="str">
        <f>VLOOKUP(G435,'Sheet 1 (2)'!$H$4:$AH$536,27,FALSE)</f>
        <v/>
      </c>
      <c r="AK435" s="56" t="str">
        <f t="shared" si="41"/>
        <v/>
      </c>
      <c r="AL435" s="60">
        <v>1</v>
      </c>
      <c r="AM435" s="60">
        <f t="shared" si="40"/>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42"/>
        <v/>
      </c>
      <c r="O436" s="56" t="str">
        <f>VLOOKUP(G436,Hoja1!$C$4:$D$146,2,FALSE)</f>
        <v>100%*5001301</v>
      </c>
      <c r="P436" s="56" t="s">
        <v>264</v>
      </c>
      <c r="Q436" s="56" t="s">
        <v>55</v>
      </c>
      <c r="R436" s="56" t="str">
        <f>VLOOKUP(G436,'Sheet 1 (2)'!$H$4:$O$536,8,FALSE)</f>
        <v/>
      </c>
      <c r="S436" s="56" t="str">
        <f t="shared" si="43"/>
        <v/>
      </c>
      <c r="T436" s="56"/>
      <c r="U436" s="56" t="s">
        <v>55</v>
      </c>
      <c r="V436" s="56" t="str">
        <f>VLOOKUP(G436,'Sheet 1 (2)'!$H$4:$Q$536,10,FALSE)</f>
        <v/>
      </c>
      <c r="W436" s="56" t="str">
        <f t="shared" si="39"/>
        <v/>
      </c>
      <c r="X436" s="56" t="s">
        <v>2848</v>
      </c>
      <c r="Y436" s="56" t="s">
        <v>55</v>
      </c>
      <c r="Z436" s="56" t="str">
        <f>VLOOKUP(G436,'Sheet 1 (2)'!$H$4:$S$536,12,FALSE)</f>
        <v/>
      </c>
      <c r="AA436" s="56" t="str">
        <f t="shared" si="45"/>
        <v/>
      </c>
      <c r="AB436" s="56" t="s">
        <v>55</v>
      </c>
      <c r="AC436" s="56" t="str">
        <f>VLOOKUP(G436,'Sheet 1 (2)'!$H$4:$AF$536,25,FALSE)</f>
        <v/>
      </c>
      <c r="AD436" s="56" t="s">
        <v>327</v>
      </c>
      <c r="AE436" s="56" t="str">
        <f t="shared" si="44"/>
        <v/>
      </c>
      <c r="AF436" s="56" t="s">
        <v>82</v>
      </c>
      <c r="AG436" s="56" t="str">
        <f>VLOOKUP(G436,'Sheet 1 (2)'!$H$4:$AG$536,26,FALSE)</f>
        <v/>
      </c>
      <c r="AH436" s="56" t="s">
        <v>82</v>
      </c>
      <c r="AI436" s="56" t="s">
        <v>55</v>
      </c>
      <c r="AJ436" s="56" t="str">
        <f>VLOOKUP(G436,'Sheet 1 (2)'!$H$4:$AH$536,27,FALSE)</f>
        <v/>
      </c>
      <c r="AK436" s="56" t="str">
        <f t="shared" si="41"/>
        <v/>
      </c>
      <c r="AL436" s="60">
        <v>1</v>
      </c>
      <c r="AM436" s="60">
        <f t="shared" si="40"/>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42"/>
        <v/>
      </c>
      <c r="O437" s="56">
        <f>VLOOKUP(G437,Hoja1!$C$4:$D$146,2,FALSE)</f>
        <v>0</v>
      </c>
      <c r="P437" s="56" t="s">
        <v>433</v>
      </c>
      <c r="Q437" s="56" t="s">
        <v>55</v>
      </c>
      <c r="R437" s="56" t="str">
        <f>VLOOKUP(G437,'Sheet 1 (2)'!$H$4:$O$536,8,FALSE)</f>
        <v/>
      </c>
      <c r="S437" s="56" t="str">
        <f t="shared" si="43"/>
        <v/>
      </c>
      <c r="T437" s="56"/>
      <c r="U437" s="56" t="s">
        <v>55</v>
      </c>
      <c r="V437" s="56" t="str">
        <f>VLOOKUP(G437,'Sheet 1 (2)'!$H$4:$Q$536,10,FALSE)</f>
        <v/>
      </c>
      <c r="W437" s="56" t="str">
        <f t="shared" si="39"/>
        <v/>
      </c>
      <c r="X437" s="56" t="s">
        <v>2816</v>
      </c>
      <c r="Y437" s="56" t="s">
        <v>55</v>
      </c>
      <c r="Z437" s="56" t="str">
        <f>VLOOKUP(G437,'Sheet 1 (2)'!$H$4:$S$536,12,FALSE)</f>
        <v/>
      </c>
      <c r="AA437" s="56" t="str">
        <f t="shared" si="45"/>
        <v/>
      </c>
      <c r="AB437" s="56" t="s">
        <v>55</v>
      </c>
      <c r="AC437" s="56" t="str">
        <f>VLOOKUP(G437,'Sheet 1 (2)'!$H$4:$AF$536,25,FALSE)</f>
        <v/>
      </c>
      <c r="AD437" s="56" t="s">
        <v>87</v>
      </c>
      <c r="AE437" s="56" t="str">
        <f t="shared" si="44"/>
        <v/>
      </c>
      <c r="AF437" s="56" t="s">
        <v>52</v>
      </c>
      <c r="AG437" s="56" t="str">
        <f>VLOOKUP(G437,'Sheet 1 (2)'!$H$4:$AG$536,26,FALSE)</f>
        <v/>
      </c>
      <c r="AH437" s="56" t="s">
        <v>82</v>
      </c>
      <c r="AI437" s="56" t="s">
        <v>2817</v>
      </c>
      <c r="AJ437" s="56" t="str">
        <f>VLOOKUP(G437,'Sheet 1 (2)'!$H$4:$AH$536,27,FALSE)</f>
        <v/>
      </c>
      <c r="AK437" s="56" t="str">
        <f t="shared" si="41"/>
        <v>Van a enviar base SIS afiliado, con una variable que identifique EESS.</v>
      </c>
      <c r="AL437" s="60">
        <v>1</v>
      </c>
      <c r="AM437" s="60">
        <f t="shared" si="40"/>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42"/>
        <v/>
      </c>
      <c r="O438" s="56">
        <f>VLOOKUP(G438,Hoja1!$C$4:$D$146,2,FALSE)</f>
        <v>0</v>
      </c>
      <c r="P438" s="56" t="s">
        <v>433</v>
      </c>
      <c r="Q438" s="56" t="s">
        <v>55</v>
      </c>
      <c r="R438" s="56" t="str">
        <f>VLOOKUP(G438,'Sheet 1 (2)'!$H$4:$O$536,8,FALSE)</f>
        <v/>
      </c>
      <c r="S438" s="56" t="str">
        <f t="shared" si="43"/>
        <v/>
      </c>
      <c r="T438" s="56"/>
      <c r="U438" s="56" t="s">
        <v>55</v>
      </c>
      <c r="V438" s="56" t="str">
        <f>VLOOKUP(G438,'Sheet 1 (2)'!$H$4:$Q$536,10,FALSE)</f>
        <v/>
      </c>
      <c r="W438" s="56" t="str">
        <f t="shared" si="39"/>
        <v/>
      </c>
      <c r="X438" s="56" t="s">
        <v>2859</v>
      </c>
      <c r="Y438" s="56" t="s">
        <v>55</v>
      </c>
      <c r="Z438" s="56" t="str">
        <f>VLOOKUP(G438,'Sheet 1 (2)'!$H$4:$S$536,12,FALSE)</f>
        <v/>
      </c>
      <c r="AA438" s="56" t="str">
        <f t="shared" si="45"/>
        <v/>
      </c>
      <c r="AB438" s="56" t="s">
        <v>55</v>
      </c>
      <c r="AC438" s="56" t="str">
        <f>VLOOKUP(G438,'Sheet 1 (2)'!$H$4:$AF$536,25,FALSE)</f>
        <v/>
      </c>
      <c r="AD438" s="56" t="s">
        <v>87</v>
      </c>
      <c r="AE438" s="56" t="str">
        <f t="shared" si="44"/>
        <v/>
      </c>
      <c r="AF438" s="56" t="s">
        <v>52</v>
      </c>
      <c r="AG438" s="56" t="str">
        <f>VLOOKUP(G438,'Sheet 1 (2)'!$H$4:$AG$536,26,FALSE)</f>
        <v/>
      </c>
      <c r="AH438" s="56" t="s">
        <v>82</v>
      </c>
      <c r="AI438" s="56" t="s">
        <v>2817</v>
      </c>
      <c r="AJ438" s="56" t="str">
        <f>VLOOKUP(G438,'Sheet 1 (2)'!$H$4:$AH$536,27,FALSE)</f>
        <v/>
      </c>
      <c r="AK438" s="56" t="str">
        <f t="shared" si="41"/>
        <v>Van a enviar base SIS afiliado, con una variable que identifique EESS.</v>
      </c>
      <c r="AL438" s="60">
        <v>1</v>
      </c>
      <c r="AM438" s="60">
        <f t="shared" si="40"/>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42"/>
        <v/>
      </c>
      <c r="O439" s="56">
        <f>VLOOKUP(G439,Hoja1!$C$4:$D$146,2,FALSE)</f>
        <v>0</v>
      </c>
      <c r="P439" s="56" t="s">
        <v>433</v>
      </c>
      <c r="Q439" s="56" t="s">
        <v>55</v>
      </c>
      <c r="R439" s="56" t="str">
        <f>VLOOKUP(G439,'Sheet 1 (2)'!$H$4:$O$536,8,FALSE)</f>
        <v/>
      </c>
      <c r="S439" s="56" t="str">
        <f t="shared" si="43"/>
        <v/>
      </c>
      <c r="T439" s="56"/>
      <c r="U439" s="56" t="s">
        <v>55</v>
      </c>
      <c r="V439" s="56" t="str">
        <f>VLOOKUP(G439,'Sheet 1 (2)'!$H$4:$Q$536,10,FALSE)</f>
        <v/>
      </c>
      <c r="W439" s="56" t="str">
        <f t="shared" si="39"/>
        <v/>
      </c>
      <c r="X439" s="56" t="s">
        <v>2859</v>
      </c>
      <c r="Y439" s="56" t="s">
        <v>55</v>
      </c>
      <c r="Z439" s="56" t="str">
        <f>VLOOKUP(G439,'Sheet 1 (2)'!$H$4:$S$536,12,FALSE)</f>
        <v/>
      </c>
      <c r="AA439" s="56" t="str">
        <f t="shared" si="45"/>
        <v/>
      </c>
      <c r="AB439" s="56" t="s">
        <v>55</v>
      </c>
      <c r="AC439" s="56" t="str">
        <f>VLOOKUP(G439,'Sheet 1 (2)'!$H$4:$AF$536,25,FALSE)</f>
        <v/>
      </c>
      <c r="AD439" s="56" t="s">
        <v>87</v>
      </c>
      <c r="AE439" s="56" t="str">
        <f t="shared" si="44"/>
        <v/>
      </c>
      <c r="AF439" s="56" t="s">
        <v>52</v>
      </c>
      <c r="AG439" s="56" t="str">
        <f>VLOOKUP(G439,'Sheet 1 (2)'!$H$4:$AG$536,26,FALSE)</f>
        <v/>
      </c>
      <c r="AH439" s="56" t="s">
        <v>82</v>
      </c>
      <c r="AI439" s="56" t="s">
        <v>2817</v>
      </c>
      <c r="AJ439" s="56" t="str">
        <f>VLOOKUP(G439,'Sheet 1 (2)'!$H$4:$AH$536,27,FALSE)</f>
        <v/>
      </c>
      <c r="AK439" s="56" t="str">
        <f t="shared" si="41"/>
        <v>Van a enviar base SIS afiliado, con una variable que identifique EESS.</v>
      </c>
      <c r="AL439" s="60">
        <v>1</v>
      </c>
      <c r="AM439" s="60">
        <f t="shared" si="40"/>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42"/>
        <v/>
      </c>
      <c r="O440" s="56">
        <f>VLOOKUP(G440,Hoja1!$C$4:$D$146,2,FALSE)</f>
        <v>0</v>
      </c>
      <c r="P440" s="56" t="s">
        <v>433</v>
      </c>
      <c r="Q440" s="56" t="s">
        <v>55</v>
      </c>
      <c r="R440" s="56" t="str">
        <f>VLOOKUP(G440,'Sheet 1 (2)'!$H$4:$O$536,8,FALSE)</f>
        <v/>
      </c>
      <c r="S440" s="56" t="str">
        <f t="shared" si="43"/>
        <v/>
      </c>
      <c r="T440" s="56"/>
      <c r="U440" s="56" t="s">
        <v>55</v>
      </c>
      <c r="V440" s="56" t="str">
        <f>VLOOKUP(G440,'Sheet 1 (2)'!$H$4:$Q$536,10,FALSE)</f>
        <v/>
      </c>
      <c r="W440" s="56" t="str">
        <f t="shared" si="39"/>
        <v/>
      </c>
      <c r="X440" s="56" t="s">
        <v>2866</v>
      </c>
      <c r="Y440" s="56" t="s">
        <v>55</v>
      </c>
      <c r="Z440" s="56" t="str">
        <f>VLOOKUP(G440,'Sheet 1 (2)'!$H$4:$S$536,12,FALSE)</f>
        <v/>
      </c>
      <c r="AA440" s="56" t="str">
        <f t="shared" si="45"/>
        <v/>
      </c>
      <c r="AB440" s="56" t="s">
        <v>55</v>
      </c>
      <c r="AC440" s="56" t="str">
        <f>VLOOKUP(G440,'Sheet 1 (2)'!$H$4:$AF$536,25,FALSE)</f>
        <v/>
      </c>
      <c r="AD440" s="56" t="s">
        <v>87</v>
      </c>
      <c r="AE440" s="56" t="str">
        <f t="shared" si="44"/>
        <v/>
      </c>
      <c r="AF440" s="56" t="s">
        <v>52</v>
      </c>
      <c r="AG440" s="56" t="str">
        <f>VLOOKUP(G440,'Sheet 1 (2)'!$H$4:$AG$536,26,FALSE)</f>
        <v/>
      </c>
      <c r="AH440" s="56" t="s">
        <v>82</v>
      </c>
      <c r="AI440" s="56" t="s">
        <v>2817</v>
      </c>
      <c r="AJ440" s="56" t="str">
        <f>VLOOKUP(G440,'Sheet 1 (2)'!$H$4:$AH$536,27,FALSE)</f>
        <v/>
      </c>
      <c r="AK440" s="56" t="str">
        <f t="shared" si="41"/>
        <v>Van a enviar base SIS afiliado, con una variable que identifique EESS.</v>
      </c>
      <c r="AL440" s="60">
        <v>1</v>
      </c>
      <c r="AM440" s="60">
        <f t="shared" si="40"/>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42"/>
        <v/>
      </c>
      <c r="O441" s="56">
        <f>VLOOKUP(G441,Hoja1!$C$4:$D$146,2,FALSE)</f>
        <v>0</v>
      </c>
      <c r="P441" s="56" t="s">
        <v>2871</v>
      </c>
      <c r="Q441" s="56" t="s">
        <v>55</v>
      </c>
      <c r="R441" s="56" t="str">
        <f>VLOOKUP(G441,'Sheet 1 (2)'!$H$4:$O$536,8,FALSE)</f>
        <v/>
      </c>
      <c r="S441" s="56" t="str">
        <f t="shared" si="43"/>
        <v/>
      </c>
      <c r="T441" s="56"/>
      <c r="U441" s="56" t="s">
        <v>55</v>
      </c>
      <c r="V441" s="56" t="str">
        <f>VLOOKUP(G441,'Sheet 1 (2)'!$H$4:$Q$536,10,FALSE)</f>
        <v/>
      </c>
      <c r="W441" s="56" t="str">
        <f t="shared" si="39"/>
        <v/>
      </c>
      <c r="X441" s="56"/>
      <c r="Y441" s="56" t="s">
        <v>55</v>
      </c>
      <c r="Z441" s="56" t="str">
        <f>VLOOKUP(G441,'Sheet 1 (2)'!$H$4:$S$536,12,FALSE)</f>
        <v/>
      </c>
      <c r="AA441" s="56" t="str">
        <f t="shared" si="45"/>
        <v/>
      </c>
      <c r="AB441" s="56" t="s">
        <v>55</v>
      </c>
      <c r="AC441" s="56" t="str">
        <f>VLOOKUP(G441,'Sheet 1 (2)'!$H$4:$AF$536,25,FALSE)</f>
        <v/>
      </c>
      <c r="AD441" s="56" t="s">
        <v>58</v>
      </c>
      <c r="AE441" s="56" t="str">
        <f t="shared" si="44"/>
        <v/>
      </c>
      <c r="AF441" s="56" t="s">
        <v>52</v>
      </c>
      <c r="AG441" s="56" t="str">
        <f>VLOOKUP(G441,'Sheet 1 (2)'!$H$4:$AG$536,26,FALSE)</f>
        <v/>
      </c>
      <c r="AH441" s="56" t="s">
        <v>52</v>
      </c>
      <c r="AI441" s="56" t="s">
        <v>2872</v>
      </c>
      <c r="AJ441" s="56" t="str">
        <f>VLOOKUP(G441,'Sheet 1 (2)'!$H$4:$AH$536,27,FALSE)</f>
        <v/>
      </c>
      <c r="AK441" s="56" t="s">
        <v>2873</v>
      </c>
      <c r="AL441" s="60">
        <v>1</v>
      </c>
      <c r="AM441" s="60">
        <f t="shared" si="40"/>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42"/>
        <v/>
      </c>
      <c r="O442" s="56">
        <f>VLOOKUP(G442,Hoja1!$C$4:$D$146,2,FALSE)</f>
        <v>0</v>
      </c>
      <c r="P442" s="56" t="s">
        <v>1423</v>
      </c>
      <c r="Q442" s="56" t="s">
        <v>55</v>
      </c>
      <c r="R442" s="56" t="str">
        <f>VLOOKUP(G442,'Sheet 1 (2)'!$H$4:$O$536,8,FALSE)</f>
        <v/>
      </c>
      <c r="S442" s="56" t="str">
        <f t="shared" si="43"/>
        <v/>
      </c>
      <c r="T442" s="56"/>
      <c r="U442" s="56" t="s">
        <v>55</v>
      </c>
      <c r="V442" s="56" t="str">
        <f>VLOOKUP(G442,'Sheet 1 (2)'!$H$4:$Q$536,10,FALSE)</f>
        <v/>
      </c>
      <c r="W442" s="56" t="str">
        <f t="shared" si="39"/>
        <v/>
      </c>
      <c r="X442" s="56" t="s">
        <v>1652</v>
      </c>
      <c r="Y442" s="56" t="s">
        <v>55</v>
      </c>
      <c r="Z442" s="56" t="str">
        <f>VLOOKUP(G442,'Sheet 1 (2)'!$H$4:$S$536,12,FALSE)</f>
        <v/>
      </c>
      <c r="AA442" s="56" t="str">
        <f t="shared" si="45"/>
        <v/>
      </c>
      <c r="AB442" s="56" t="s">
        <v>55</v>
      </c>
      <c r="AC442" s="56" t="str">
        <f>VLOOKUP(G442,'Sheet 1 (2)'!$H$4:$AF$536,25,FALSE)</f>
        <v/>
      </c>
      <c r="AD442" s="56" t="s">
        <v>120</v>
      </c>
      <c r="AE442" s="56" t="str">
        <f t="shared" si="44"/>
        <v/>
      </c>
      <c r="AF442" s="56" t="s">
        <v>1429</v>
      </c>
      <c r="AG442" s="56" t="str">
        <f>VLOOKUP(G442,'Sheet 1 (2)'!$H$4:$AG$536,26,FALSE)</f>
        <v/>
      </c>
      <c r="AH442" s="59" t="s">
        <v>52</v>
      </c>
      <c r="AI442" s="56" t="s">
        <v>1431</v>
      </c>
      <c r="AJ442" s="56" t="str">
        <f>VLOOKUP(G442,'Sheet 1 (2)'!$H$4:$AH$536,27,FALSE)</f>
        <v/>
      </c>
      <c r="AK442" s="56" t="str">
        <f t="shared" ref="AK442:AK460" si="46">IF(AI442&lt;&gt;"",AI442,AJ442)</f>
        <v>Espera de la lista de establecimientos de salud con población asignada. // **O lo que se podría hacer es programar  para los ESS que brindaron el subproducto el periodo pasado.</v>
      </c>
      <c r="AL442" s="60">
        <v>1</v>
      </c>
      <c r="AM442" s="60">
        <f t="shared" si="40"/>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42"/>
        <v/>
      </c>
      <c r="O443" s="56">
        <f>VLOOKUP(G443,Hoja1!$C$4:$D$146,2,FALSE)</f>
        <v>0</v>
      </c>
      <c r="P443" s="56" t="s">
        <v>433</v>
      </c>
      <c r="Q443" s="56" t="s">
        <v>55</v>
      </c>
      <c r="R443" s="56" t="str">
        <f>VLOOKUP(G443,'Sheet 1 (2)'!$H$4:$O$536,8,FALSE)</f>
        <v/>
      </c>
      <c r="S443" s="56" t="str">
        <f t="shared" si="43"/>
        <v/>
      </c>
      <c r="T443" s="56"/>
      <c r="U443" s="56" t="s">
        <v>55</v>
      </c>
      <c r="V443" s="56" t="str">
        <f>VLOOKUP(G443,'Sheet 1 (2)'!$H$4:$Q$536,10,FALSE)</f>
        <v/>
      </c>
      <c r="W443" s="56" t="str">
        <f t="shared" si="39"/>
        <v/>
      </c>
      <c r="X443" s="56" t="s">
        <v>2866</v>
      </c>
      <c r="Y443" s="56" t="s">
        <v>55</v>
      </c>
      <c r="Z443" s="56" t="str">
        <f>VLOOKUP(G443,'Sheet 1 (2)'!$H$4:$S$536,12,FALSE)</f>
        <v/>
      </c>
      <c r="AA443" s="56" t="str">
        <f t="shared" si="45"/>
        <v/>
      </c>
      <c r="AB443" s="56" t="s">
        <v>55</v>
      </c>
      <c r="AC443" s="56" t="str">
        <f>VLOOKUP(G443,'Sheet 1 (2)'!$H$4:$AF$536,25,FALSE)</f>
        <v/>
      </c>
      <c r="AD443" s="56" t="s">
        <v>87</v>
      </c>
      <c r="AE443" s="56" t="str">
        <f t="shared" si="44"/>
        <v/>
      </c>
      <c r="AF443" s="56" t="s">
        <v>82</v>
      </c>
      <c r="AG443" s="56" t="str">
        <f>VLOOKUP(G443,'Sheet 1 (2)'!$H$4:$AG$536,26,FALSE)</f>
        <v/>
      </c>
      <c r="AH443" s="56" t="s">
        <v>82</v>
      </c>
      <c r="AI443" s="56"/>
      <c r="AJ443" s="56" t="str">
        <f>VLOOKUP(G443,'Sheet 1 (2)'!$H$4:$AH$536,27,FALSE)</f>
        <v/>
      </c>
      <c r="AK443" s="56" t="str">
        <f t="shared" si="46"/>
        <v/>
      </c>
      <c r="AL443" s="60">
        <v>1</v>
      </c>
      <c r="AM443" s="60">
        <f t="shared" si="40"/>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42"/>
        <v/>
      </c>
      <c r="O444" s="56">
        <f>VLOOKUP(G444,Hoja1!$C$4:$D$146,2,FALSE)</f>
        <v>0</v>
      </c>
      <c r="P444" s="56" t="s">
        <v>264</v>
      </c>
      <c r="Q444" s="56" t="s">
        <v>55</v>
      </c>
      <c r="R444" s="56" t="str">
        <f>VLOOKUP(G444,'Sheet 1 (2)'!$H$4:$O$536,8,FALSE)</f>
        <v/>
      </c>
      <c r="S444" s="56" t="str">
        <f t="shared" si="43"/>
        <v/>
      </c>
      <c r="T444" s="56"/>
      <c r="U444" s="56" t="s">
        <v>55</v>
      </c>
      <c r="V444" s="56" t="str">
        <f>VLOOKUP(G444,'Sheet 1 (2)'!$H$4:$Q$536,10,FALSE)</f>
        <v/>
      </c>
      <c r="W444" s="56" t="str">
        <f t="shared" si="39"/>
        <v/>
      </c>
      <c r="X444" s="56" t="s">
        <v>2884</v>
      </c>
      <c r="Y444" s="56" t="s">
        <v>55</v>
      </c>
      <c r="Z444" s="56" t="str">
        <f>VLOOKUP(G444,'Sheet 1 (2)'!$H$4:$S$536,12,FALSE)</f>
        <v/>
      </c>
      <c r="AA444" s="56" t="str">
        <f t="shared" si="45"/>
        <v/>
      </c>
      <c r="AB444" s="56" t="s">
        <v>55</v>
      </c>
      <c r="AC444" s="56" t="str">
        <f>VLOOKUP(G444,'Sheet 1 (2)'!$H$4:$AF$536,25,FALSE)</f>
        <v/>
      </c>
      <c r="AD444" s="56" t="s">
        <v>585</v>
      </c>
      <c r="AE444" s="56" t="str">
        <f t="shared" si="44"/>
        <v/>
      </c>
      <c r="AF444" s="56" t="s">
        <v>82</v>
      </c>
      <c r="AG444" s="56" t="str">
        <f>VLOOKUP(G444,'Sheet 1 (2)'!$H$4:$AG$536,26,FALSE)</f>
        <v/>
      </c>
      <c r="AH444" s="56" t="s">
        <v>82</v>
      </c>
      <c r="AI444" s="56" t="s">
        <v>55</v>
      </c>
      <c r="AJ444" s="56" t="str">
        <f>VLOOKUP(G444,'Sheet 1 (2)'!$H$4:$AH$536,27,FALSE)</f>
        <v/>
      </c>
      <c r="AK444" s="56" t="str">
        <f t="shared" si="46"/>
        <v/>
      </c>
      <c r="AL444" s="60">
        <v>1</v>
      </c>
      <c r="AM444" s="60">
        <f t="shared" si="40"/>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42"/>
        <v/>
      </c>
      <c r="O445" s="56">
        <f>VLOOKUP(G445,Hoja1!$C$4:$D$146,2,FALSE)</f>
        <v>0</v>
      </c>
      <c r="P445" s="56" t="s">
        <v>264</v>
      </c>
      <c r="Q445" s="56" t="s">
        <v>55</v>
      </c>
      <c r="R445" s="56" t="str">
        <f>VLOOKUP(G445,'Sheet 1 (2)'!$H$4:$O$536,8,FALSE)</f>
        <v/>
      </c>
      <c r="S445" s="56" t="str">
        <f t="shared" si="43"/>
        <v/>
      </c>
      <c r="T445" s="56"/>
      <c r="U445" s="56" t="s">
        <v>55</v>
      </c>
      <c r="V445" s="56" t="str">
        <f>VLOOKUP(G445,'Sheet 1 (2)'!$H$4:$Q$536,10,FALSE)</f>
        <v/>
      </c>
      <c r="W445" s="56" t="str">
        <f t="shared" si="39"/>
        <v/>
      </c>
      <c r="X445" s="56" t="s">
        <v>2890</v>
      </c>
      <c r="Y445" s="56" t="s">
        <v>55</v>
      </c>
      <c r="Z445" s="56" t="str">
        <f>VLOOKUP(G445,'Sheet 1 (2)'!$H$4:$S$536,12,FALSE)</f>
        <v/>
      </c>
      <c r="AA445" s="56" t="str">
        <f t="shared" si="45"/>
        <v/>
      </c>
      <c r="AB445" s="56" t="s">
        <v>55</v>
      </c>
      <c r="AC445" s="56" t="str">
        <f>VLOOKUP(G445,'Sheet 1 (2)'!$H$4:$AF$536,25,FALSE)</f>
        <v/>
      </c>
      <c r="AD445" s="56" t="s">
        <v>1781</v>
      </c>
      <c r="AE445" s="56" t="str">
        <f t="shared" si="44"/>
        <v/>
      </c>
      <c r="AF445" s="56" t="s">
        <v>82</v>
      </c>
      <c r="AG445" s="56" t="str">
        <f>VLOOKUP(G445,'Sheet 1 (2)'!$H$4:$AG$536,26,FALSE)</f>
        <v/>
      </c>
      <c r="AH445" s="56" t="s">
        <v>82</v>
      </c>
      <c r="AI445" s="56" t="s">
        <v>55</v>
      </c>
      <c r="AJ445" s="56" t="str">
        <f>VLOOKUP(G445,'Sheet 1 (2)'!$H$4:$AH$536,27,FALSE)</f>
        <v/>
      </c>
      <c r="AK445" s="56" t="str">
        <f t="shared" si="46"/>
        <v/>
      </c>
      <c r="AL445" s="60">
        <v>1</v>
      </c>
      <c r="AM445" s="60">
        <f t="shared" si="40"/>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42"/>
        <v/>
      </c>
      <c r="O446" s="56">
        <f>VLOOKUP(G446,Hoja1!$C$4:$D$146,2,FALSE)</f>
        <v>0</v>
      </c>
      <c r="P446" s="56" t="s">
        <v>264</v>
      </c>
      <c r="Q446" s="56" t="s">
        <v>55</v>
      </c>
      <c r="R446" s="56" t="str">
        <f>VLOOKUP(G446,'Sheet 1 (2)'!$H$4:$O$536,8,FALSE)</f>
        <v/>
      </c>
      <c r="S446" s="56" t="str">
        <f t="shared" si="43"/>
        <v/>
      </c>
      <c r="T446" s="56"/>
      <c r="U446" s="56" t="s">
        <v>55</v>
      </c>
      <c r="V446" s="56" t="str">
        <f>VLOOKUP(G446,'Sheet 1 (2)'!$H$4:$Q$536,10,FALSE)</f>
        <v/>
      </c>
      <c r="W446" s="56" t="str">
        <f t="shared" si="39"/>
        <v/>
      </c>
      <c r="X446" s="56" t="s">
        <v>2894</v>
      </c>
      <c r="Y446" s="56" t="s">
        <v>55</v>
      </c>
      <c r="Z446" s="56" t="str">
        <f>VLOOKUP(G446,'Sheet 1 (2)'!$H$4:$S$536,12,FALSE)</f>
        <v/>
      </c>
      <c r="AA446" s="56" t="str">
        <f t="shared" si="45"/>
        <v/>
      </c>
      <c r="AB446" s="56" t="s">
        <v>55</v>
      </c>
      <c r="AC446" s="56" t="str">
        <f>VLOOKUP(G446,'Sheet 1 (2)'!$H$4:$AF$536,25,FALSE)</f>
        <v/>
      </c>
      <c r="AD446" s="56" t="s">
        <v>1781</v>
      </c>
      <c r="AE446" s="56" t="str">
        <f t="shared" si="44"/>
        <v/>
      </c>
      <c r="AF446" s="56" t="s">
        <v>82</v>
      </c>
      <c r="AG446" s="56" t="str">
        <f>VLOOKUP(G446,'Sheet 1 (2)'!$H$4:$AG$536,26,FALSE)</f>
        <v/>
      </c>
      <c r="AH446" s="56" t="s">
        <v>82</v>
      </c>
      <c r="AI446" s="56" t="s">
        <v>55</v>
      </c>
      <c r="AJ446" s="56" t="str">
        <f>VLOOKUP(G446,'Sheet 1 (2)'!$H$4:$AH$536,27,FALSE)</f>
        <v/>
      </c>
      <c r="AK446" s="56" t="str">
        <f t="shared" si="46"/>
        <v/>
      </c>
      <c r="AL446" s="60">
        <v>1</v>
      </c>
      <c r="AM446" s="60">
        <f t="shared" si="40"/>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42"/>
        <v/>
      </c>
      <c r="O447" s="56">
        <f>VLOOKUP(G447,Hoja1!$C$4:$D$146,2,FALSE)</f>
        <v>0</v>
      </c>
      <c r="P447" s="56" t="s">
        <v>264</v>
      </c>
      <c r="Q447" s="56" t="s">
        <v>55</v>
      </c>
      <c r="R447" s="56" t="str">
        <f>VLOOKUP(G447,'Sheet 1 (2)'!$H$4:$O$536,8,FALSE)</f>
        <v/>
      </c>
      <c r="S447" s="56" t="str">
        <f t="shared" si="43"/>
        <v/>
      </c>
      <c r="T447" s="56"/>
      <c r="U447" s="56" t="s">
        <v>55</v>
      </c>
      <c r="V447" s="56" t="str">
        <f>VLOOKUP(G447,'Sheet 1 (2)'!$H$4:$Q$536,10,FALSE)</f>
        <v/>
      </c>
      <c r="W447" s="56" t="str">
        <f t="shared" si="39"/>
        <v/>
      </c>
      <c r="X447" s="56" t="s">
        <v>2899</v>
      </c>
      <c r="Y447" s="56" t="s">
        <v>55</v>
      </c>
      <c r="Z447" s="56" t="str">
        <f>VLOOKUP(G447,'Sheet 1 (2)'!$H$4:$S$536,12,FALSE)</f>
        <v/>
      </c>
      <c r="AA447" s="56" t="str">
        <f t="shared" si="45"/>
        <v/>
      </c>
      <c r="AB447" s="56" t="s">
        <v>55</v>
      </c>
      <c r="AC447" s="56" t="str">
        <f>VLOOKUP(G447,'Sheet 1 (2)'!$H$4:$AF$536,25,FALSE)</f>
        <v/>
      </c>
      <c r="AD447" s="56" t="s">
        <v>585</v>
      </c>
      <c r="AE447" s="56" t="str">
        <f t="shared" si="44"/>
        <v/>
      </c>
      <c r="AF447" s="56" t="s">
        <v>82</v>
      </c>
      <c r="AG447" s="56" t="str">
        <f>VLOOKUP(G447,'Sheet 1 (2)'!$H$4:$AG$536,26,FALSE)</f>
        <v/>
      </c>
      <c r="AH447" s="56" t="s">
        <v>82</v>
      </c>
      <c r="AI447" s="56" t="s">
        <v>55</v>
      </c>
      <c r="AJ447" s="56" t="str">
        <f>VLOOKUP(G447,'Sheet 1 (2)'!$H$4:$AH$536,27,FALSE)</f>
        <v/>
      </c>
      <c r="AK447" s="56" t="str">
        <f t="shared" si="46"/>
        <v/>
      </c>
      <c r="AL447" s="60">
        <v>1</v>
      </c>
      <c r="AM447" s="60">
        <f t="shared" si="40"/>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42"/>
        <v/>
      </c>
      <c r="O448" s="56">
        <f>VLOOKUP(G448,Hoja1!$C$4:$D$146,2,FALSE)</f>
        <v>0</v>
      </c>
      <c r="P448" s="56" t="s">
        <v>264</v>
      </c>
      <c r="Q448" s="56" t="s">
        <v>55</v>
      </c>
      <c r="R448" s="56" t="str">
        <f>VLOOKUP(G448,'Sheet 1 (2)'!$H$4:$O$536,8,FALSE)</f>
        <v/>
      </c>
      <c r="S448" s="56" t="str">
        <f t="shared" si="43"/>
        <v/>
      </c>
      <c r="T448" s="56"/>
      <c r="U448" s="56" t="s">
        <v>55</v>
      </c>
      <c r="V448" s="56" t="str">
        <f>VLOOKUP(G448,'Sheet 1 (2)'!$H$4:$Q$536,10,FALSE)</f>
        <v/>
      </c>
      <c r="W448" s="56" t="str">
        <f t="shared" si="39"/>
        <v/>
      </c>
      <c r="X448" s="56" t="s">
        <v>2905</v>
      </c>
      <c r="Y448" s="56" t="s">
        <v>55</v>
      </c>
      <c r="Z448" s="56" t="str">
        <f>VLOOKUP(G448,'Sheet 1 (2)'!$H$4:$S$536,12,FALSE)</f>
        <v/>
      </c>
      <c r="AA448" s="56" t="str">
        <f t="shared" si="45"/>
        <v/>
      </c>
      <c r="AB448" s="56" t="s">
        <v>55</v>
      </c>
      <c r="AC448" s="56" t="str">
        <f>VLOOKUP(G448,'Sheet 1 (2)'!$H$4:$AF$536,25,FALSE)</f>
        <v/>
      </c>
      <c r="AD448" s="56" t="s">
        <v>187</v>
      </c>
      <c r="AE448" s="56" t="str">
        <f t="shared" si="44"/>
        <v/>
      </c>
      <c r="AF448" s="56" t="s">
        <v>82</v>
      </c>
      <c r="AG448" s="56" t="str">
        <f>VLOOKUP(G448,'Sheet 1 (2)'!$H$4:$AG$536,26,FALSE)</f>
        <v/>
      </c>
      <c r="AH448" s="56" t="s">
        <v>82</v>
      </c>
      <c r="AI448" s="56" t="s">
        <v>55</v>
      </c>
      <c r="AJ448" s="56" t="str">
        <f>VLOOKUP(G448,'Sheet 1 (2)'!$H$4:$AH$536,27,FALSE)</f>
        <v/>
      </c>
      <c r="AK448" s="56" t="str">
        <f t="shared" si="46"/>
        <v/>
      </c>
      <c r="AL448" s="60">
        <v>1</v>
      </c>
      <c r="AM448" s="60">
        <f t="shared" si="40"/>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42"/>
        <v/>
      </c>
      <c r="O449" s="56">
        <f>VLOOKUP(G449,Hoja1!$C$4:$D$146,2,FALSE)</f>
        <v>0</v>
      </c>
      <c r="P449" s="56" t="s">
        <v>264</v>
      </c>
      <c r="Q449" s="56" t="s">
        <v>55</v>
      </c>
      <c r="R449" s="56" t="str">
        <f>VLOOKUP(G449,'Sheet 1 (2)'!$H$4:$O$536,8,FALSE)</f>
        <v/>
      </c>
      <c r="S449" s="56" t="str">
        <f t="shared" si="43"/>
        <v/>
      </c>
      <c r="T449" s="56"/>
      <c r="U449" s="56" t="s">
        <v>55</v>
      </c>
      <c r="V449" s="56" t="str">
        <f>VLOOKUP(G449,'Sheet 1 (2)'!$H$4:$Q$536,10,FALSE)</f>
        <v/>
      </c>
      <c r="W449" s="56" t="str">
        <f t="shared" si="39"/>
        <v/>
      </c>
      <c r="X449" s="56" t="s">
        <v>2910</v>
      </c>
      <c r="Y449" s="56" t="s">
        <v>55</v>
      </c>
      <c r="Z449" s="56" t="str">
        <f>VLOOKUP(G449,'Sheet 1 (2)'!$H$4:$S$536,12,FALSE)</f>
        <v/>
      </c>
      <c r="AA449" s="56" t="str">
        <f t="shared" si="45"/>
        <v/>
      </c>
      <c r="AB449" s="56" t="s">
        <v>55</v>
      </c>
      <c r="AC449" s="56" t="str">
        <f>VLOOKUP(G449,'Sheet 1 (2)'!$H$4:$AF$536,25,FALSE)</f>
        <v/>
      </c>
      <c r="AD449" s="56" t="s">
        <v>176</v>
      </c>
      <c r="AE449" s="56" t="str">
        <f t="shared" si="44"/>
        <v/>
      </c>
      <c r="AF449" s="56" t="s">
        <v>82</v>
      </c>
      <c r="AG449" s="56" t="str">
        <f>VLOOKUP(G449,'Sheet 1 (2)'!$H$4:$AG$536,26,FALSE)</f>
        <v/>
      </c>
      <c r="AH449" s="56" t="s">
        <v>82</v>
      </c>
      <c r="AI449" s="56" t="s">
        <v>55</v>
      </c>
      <c r="AJ449" s="56" t="str">
        <f>VLOOKUP(G449,'Sheet 1 (2)'!$H$4:$AH$536,27,FALSE)</f>
        <v/>
      </c>
      <c r="AK449" s="56" t="str">
        <f t="shared" si="46"/>
        <v/>
      </c>
      <c r="AL449" s="60">
        <v>1</v>
      </c>
      <c r="AM449" s="60">
        <f t="shared" si="40"/>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42"/>
        <v/>
      </c>
      <c r="O450" s="56">
        <f>VLOOKUP(G450,Hoja1!$C$4:$D$146,2,FALSE)</f>
        <v>0</v>
      </c>
      <c r="P450" s="56" t="s">
        <v>264</v>
      </c>
      <c r="Q450" s="56" t="s">
        <v>55</v>
      </c>
      <c r="R450" s="56" t="str">
        <f>VLOOKUP(G450,'Sheet 1 (2)'!$H$4:$O$536,8,FALSE)</f>
        <v/>
      </c>
      <c r="S450" s="56" t="str">
        <f t="shared" si="43"/>
        <v/>
      </c>
      <c r="T450" s="56"/>
      <c r="U450" s="56" t="s">
        <v>55</v>
      </c>
      <c r="V450" s="56" t="str">
        <f>VLOOKUP(G450,'Sheet 1 (2)'!$H$4:$Q$536,10,FALSE)</f>
        <v/>
      </c>
      <c r="W450" s="56" t="str">
        <f t="shared" ref="W450:W482" si="47">IF(U450&lt;&gt;"",U450,V450)</f>
        <v/>
      </c>
      <c r="X450" s="56" t="s">
        <v>2916</v>
      </c>
      <c r="Y450" s="56" t="s">
        <v>55</v>
      </c>
      <c r="Z450" s="56" t="str">
        <f>VLOOKUP(G450,'Sheet 1 (2)'!$H$4:$S$536,12,FALSE)</f>
        <v/>
      </c>
      <c r="AA450" s="56" t="str">
        <f t="shared" si="45"/>
        <v/>
      </c>
      <c r="AB450" s="56" t="s">
        <v>55</v>
      </c>
      <c r="AC450" s="56" t="str">
        <f>VLOOKUP(G450,'Sheet 1 (2)'!$H$4:$AF$536,25,FALSE)</f>
        <v/>
      </c>
      <c r="AD450" s="56" t="s">
        <v>585</v>
      </c>
      <c r="AE450" s="56" t="str">
        <f t="shared" si="44"/>
        <v/>
      </c>
      <c r="AF450" s="56" t="s">
        <v>82</v>
      </c>
      <c r="AG450" s="56" t="str">
        <f>VLOOKUP(G450,'Sheet 1 (2)'!$H$4:$AG$536,26,FALSE)</f>
        <v/>
      </c>
      <c r="AH450" s="56" t="s">
        <v>82</v>
      </c>
      <c r="AI450" s="56" t="s">
        <v>55</v>
      </c>
      <c r="AJ450" s="56" t="str">
        <f>VLOOKUP(G450,'Sheet 1 (2)'!$H$4:$AH$536,27,FALSE)</f>
        <v/>
      </c>
      <c r="AK450" s="56" t="str">
        <f t="shared" si="46"/>
        <v/>
      </c>
      <c r="AL450" s="60">
        <v>1</v>
      </c>
      <c r="AM450" s="60">
        <f t="shared" ref="AM450:AM510" si="48">+IF(AH450="SI",1,0)</f>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42"/>
        <v/>
      </c>
      <c r="O451" s="56">
        <f>VLOOKUP(G451,Hoja1!$C$4:$D$146,2,FALSE)</f>
        <v>0</v>
      </c>
      <c r="P451" s="56" t="s">
        <v>264</v>
      </c>
      <c r="Q451" s="56" t="s">
        <v>55</v>
      </c>
      <c r="R451" s="56" t="str">
        <f>VLOOKUP(G451,'Sheet 1 (2)'!$H$4:$O$536,8,FALSE)</f>
        <v/>
      </c>
      <c r="S451" s="56" t="str">
        <f t="shared" si="43"/>
        <v/>
      </c>
      <c r="T451" s="56"/>
      <c r="U451" s="56" t="s">
        <v>55</v>
      </c>
      <c r="V451" s="56" t="str">
        <f>VLOOKUP(G451,'Sheet 1 (2)'!$H$4:$Q$536,10,FALSE)</f>
        <v/>
      </c>
      <c r="W451" s="56" t="str">
        <f t="shared" si="47"/>
        <v/>
      </c>
      <c r="X451" s="56" t="s">
        <v>2920</v>
      </c>
      <c r="Y451" s="56" t="s">
        <v>55</v>
      </c>
      <c r="Z451" s="56" t="str">
        <f>VLOOKUP(G451,'Sheet 1 (2)'!$H$4:$S$536,12,FALSE)</f>
        <v/>
      </c>
      <c r="AA451" s="56" t="str">
        <f t="shared" si="45"/>
        <v/>
      </c>
      <c r="AB451" s="56" t="s">
        <v>55</v>
      </c>
      <c r="AC451" s="56" t="str">
        <f>VLOOKUP(G451,'Sheet 1 (2)'!$H$4:$AF$536,25,FALSE)</f>
        <v/>
      </c>
      <c r="AD451" s="56" t="s">
        <v>1781</v>
      </c>
      <c r="AE451" s="56" t="str">
        <f t="shared" si="44"/>
        <v/>
      </c>
      <c r="AF451" s="56" t="s">
        <v>82</v>
      </c>
      <c r="AG451" s="56" t="str">
        <f>VLOOKUP(G451,'Sheet 1 (2)'!$H$4:$AG$536,26,FALSE)</f>
        <v/>
      </c>
      <c r="AH451" s="56" t="s">
        <v>82</v>
      </c>
      <c r="AI451" s="56" t="s">
        <v>55</v>
      </c>
      <c r="AJ451" s="56" t="str">
        <f>VLOOKUP(G451,'Sheet 1 (2)'!$H$4:$AH$536,27,FALSE)</f>
        <v/>
      </c>
      <c r="AK451" s="56" t="str">
        <f t="shared" si="46"/>
        <v/>
      </c>
      <c r="AL451" s="60">
        <v>1</v>
      </c>
      <c r="AM451" s="60">
        <f t="shared" si="48"/>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42"/>
        <v/>
      </c>
      <c r="O452" s="56">
        <f>VLOOKUP(G452,Hoja1!$C$4:$D$146,2,FALSE)</f>
        <v>0</v>
      </c>
      <c r="P452" s="56" t="s">
        <v>2925</v>
      </c>
      <c r="Q452" s="56" t="s">
        <v>55</v>
      </c>
      <c r="R452" s="56" t="str">
        <f>VLOOKUP(G452,'Sheet 1 (2)'!$H$4:$O$536,8,FALSE)</f>
        <v/>
      </c>
      <c r="S452" s="56" t="str">
        <f t="shared" si="43"/>
        <v/>
      </c>
      <c r="T452" s="56"/>
      <c r="U452" s="56" t="s">
        <v>55</v>
      </c>
      <c r="V452" s="56" t="str">
        <f>VLOOKUP(G452,'Sheet 1 (2)'!$H$4:$Q$536,10,FALSE)</f>
        <v/>
      </c>
      <c r="W452" s="56" t="str">
        <f t="shared" si="47"/>
        <v/>
      </c>
      <c r="X452" s="56" t="s">
        <v>2926</v>
      </c>
      <c r="Y452" s="56" t="s">
        <v>55</v>
      </c>
      <c r="Z452" s="56" t="str">
        <f>VLOOKUP(G452,'Sheet 1 (2)'!$H$4:$S$536,12,FALSE)</f>
        <v/>
      </c>
      <c r="AA452" s="56" t="str">
        <f t="shared" si="45"/>
        <v/>
      </c>
      <c r="AB452" s="56" t="s">
        <v>55</v>
      </c>
      <c r="AC452" s="56" t="str">
        <f>VLOOKUP(G452,'Sheet 1 (2)'!$H$4:$AF$536,25,FALSE)</f>
        <v/>
      </c>
      <c r="AD452" s="56" t="s">
        <v>187</v>
      </c>
      <c r="AE452" s="56" t="str">
        <f t="shared" si="44"/>
        <v/>
      </c>
      <c r="AF452" s="56" t="s">
        <v>82</v>
      </c>
      <c r="AG452" s="56" t="str">
        <f>VLOOKUP(G452,'Sheet 1 (2)'!$H$4:$AG$536,26,FALSE)</f>
        <v/>
      </c>
      <c r="AH452" s="56" t="s">
        <v>82</v>
      </c>
      <c r="AI452" s="56" t="s">
        <v>55</v>
      </c>
      <c r="AJ452" s="56" t="str">
        <f>VLOOKUP(G452,'Sheet 1 (2)'!$H$4:$AH$536,27,FALSE)</f>
        <v/>
      </c>
      <c r="AK452" s="56" t="str">
        <f t="shared" si="46"/>
        <v/>
      </c>
      <c r="AL452" s="60">
        <v>1</v>
      </c>
      <c r="AM452" s="60">
        <f t="shared" si="48"/>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42"/>
        <v/>
      </c>
      <c r="O453" s="56">
        <f>VLOOKUP(G453,Hoja1!$C$4:$D$146,2,FALSE)</f>
        <v>0</v>
      </c>
      <c r="P453" s="56" t="s">
        <v>2925</v>
      </c>
      <c r="Q453" s="56" t="s">
        <v>55</v>
      </c>
      <c r="R453" s="56" t="str">
        <f>VLOOKUP(G453,'Sheet 1 (2)'!$H$4:$O$536,8,FALSE)</f>
        <v/>
      </c>
      <c r="S453" s="56" t="str">
        <f t="shared" si="43"/>
        <v/>
      </c>
      <c r="T453" s="56"/>
      <c r="U453" s="56" t="s">
        <v>55</v>
      </c>
      <c r="V453" s="56" t="str">
        <f>VLOOKUP(G453,'Sheet 1 (2)'!$H$4:$Q$536,10,FALSE)</f>
        <v/>
      </c>
      <c r="W453" s="56" t="str">
        <f t="shared" si="47"/>
        <v/>
      </c>
      <c r="X453" s="56" t="s">
        <v>2930</v>
      </c>
      <c r="Y453" s="56" t="s">
        <v>55</v>
      </c>
      <c r="Z453" s="56" t="str">
        <f>VLOOKUP(G453,'Sheet 1 (2)'!$H$4:$S$536,12,FALSE)</f>
        <v/>
      </c>
      <c r="AA453" s="56" t="str">
        <f t="shared" si="45"/>
        <v/>
      </c>
      <c r="AB453" s="56" t="s">
        <v>55</v>
      </c>
      <c r="AC453" s="56" t="str">
        <f>VLOOKUP(G453,'Sheet 1 (2)'!$H$4:$AF$536,25,FALSE)</f>
        <v/>
      </c>
      <c r="AD453" s="56" t="s">
        <v>411</v>
      </c>
      <c r="AE453" s="56" t="str">
        <f t="shared" si="44"/>
        <v/>
      </c>
      <c r="AF453" s="56" t="s">
        <v>82</v>
      </c>
      <c r="AG453" s="56" t="str">
        <f>VLOOKUP(G453,'Sheet 1 (2)'!$H$4:$AG$536,26,FALSE)</f>
        <v/>
      </c>
      <c r="AH453" s="56" t="s">
        <v>82</v>
      </c>
      <c r="AI453" s="56" t="s">
        <v>55</v>
      </c>
      <c r="AJ453" s="56" t="str">
        <f>VLOOKUP(G453,'Sheet 1 (2)'!$H$4:$AH$536,27,FALSE)</f>
        <v/>
      </c>
      <c r="AK453" s="56" t="str">
        <f t="shared" si="46"/>
        <v/>
      </c>
      <c r="AL453" s="60">
        <v>1</v>
      </c>
      <c r="AM453" s="60">
        <f t="shared" si="48"/>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42"/>
        <v/>
      </c>
      <c r="O454" s="56">
        <f>VLOOKUP(G454,Hoja1!$C$4:$D$146,2,FALSE)</f>
        <v>0</v>
      </c>
      <c r="P454" s="56" t="s">
        <v>264</v>
      </c>
      <c r="Q454" s="56" t="s">
        <v>55</v>
      </c>
      <c r="R454" s="56" t="str">
        <f>VLOOKUP(G454,'Sheet 1 (2)'!$H$4:$O$536,8,FALSE)</f>
        <v/>
      </c>
      <c r="S454" s="56" t="str">
        <f t="shared" si="43"/>
        <v/>
      </c>
      <c r="T454" s="56"/>
      <c r="U454" s="56" t="s">
        <v>55</v>
      </c>
      <c r="V454" s="56" t="str">
        <f>VLOOKUP(G454,'Sheet 1 (2)'!$H$4:$Q$536,10,FALSE)</f>
        <v/>
      </c>
      <c r="W454" s="56" t="str">
        <f t="shared" si="47"/>
        <v/>
      </c>
      <c r="X454" s="56" t="s">
        <v>2934</v>
      </c>
      <c r="Y454" s="56" t="s">
        <v>55</v>
      </c>
      <c r="Z454" s="56" t="str">
        <f>VLOOKUP(G454,'Sheet 1 (2)'!$H$4:$S$536,12,FALSE)</f>
        <v/>
      </c>
      <c r="AA454" s="56" t="str">
        <f t="shared" si="45"/>
        <v/>
      </c>
      <c r="AB454" s="56" t="s">
        <v>55</v>
      </c>
      <c r="AC454" s="56" t="str">
        <f>VLOOKUP(G454,'Sheet 1 (2)'!$H$4:$AF$536,25,FALSE)</f>
        <v/>
      </c>
      <c r="AD454" s="56" t="s">
        <v>411</v>
      </c>
      <c r="AE454" s="56" t="str">
        <f t="shared" si="44"/>
        <v/>
      </c>
      <c r="AF454" s="56" t="s">
        <v>82</v>
      </c>
      <c r="AG454" s="56" t="str">
        <f>VLOOKUP(G454,'Sheet 1 (2)'!$H$4:$AG$536,26,FALSE)</f>
        <v/>
      </c>
      <c r="AH454" s="56" t="s">
        <v>82</v>
      </c>
      <c r="AI454" s="56" t="s">
        <v>55</v>
      </c>
      <c r="AJ454" s="56" t="str">
        <f>VLOOKUP(G454,'Sheet 1 (2)'!$H$4:$AH$536,27,FALSE)</f>
        <v/>
      </c>
      <c r="AK454" s="56" t="str">
        <f t="shared" si="46"/>
        <v/>
      </c>
      <c r="AL454" s="60">
        <v>1</v>
      </c>
      <c r="AM454" s="60">
        <f t="shared" si="48"/>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42"/>
        <v/>
      </c>
      <c r="O455" s="56">
        <f>VLOOKUP(G455,Hoja1!$C$4:$D$146,2,FALSE)</f>
        <v>0</v>
      </c>
      <c r="P455" s="56" t="s">
        <v>264</v>
      </c>
      <c r="Q455" s="56" t="s">
        <v>55</v>
      </c>
      <c r="R455" s="56" t="str">
        <f>VLOOKUP(G455,'Sheet 1 (2)'!$H$4:$O$536,8,FALSE)</f>
        <v/>
      </c>
      <c r="S455" s="56" t="str">
        <f t="shared" si="43"/>
        <v/>
      </c>
      <c r="T455" s="56"/>
      <c r="U455" s="56" t="s">
        <v>55</v>
      </c>
      <c r="V455" s="56" t="str">
        <f>VLOOKUP(G455,'Sheet 1 (2)'!$H$4:$Q$536,10,FALSE)</f>
        <v/>
      </c>
      <c r="W455" s="56" t="str">
        <f t="shared" si="47"/>
        <v/>
      </c>
      <c r="X455" s="56" t="s">
        <v>2938</v>
      </c>
      <c r="Y455" s="56" t="s">
        <v>55</v>
      </c>
      <c r="Z455" s="56" t="str">
        <f>VLOOKUP(G455,'Sheet 1 (2)'!$H$4:$S$536,12,FALSE)</f>
        <v/>
      </c>
      <c r="AA455" s="56" t="str">
        <f t="shared" si="45"/>
        <v/>
      </c>
      <c r="AB455" s="56" t="s">
        <v>55</v>
      </c>
      <c r="AC455" s="56" t="str">
        <f>VLOOKUP(G455,'Sheet 1 (2)'!$H$4:$AF$536,25,FALSE)</f>
        <v/>
      </c>
      <c r="AD455" s="56" t="s">
        <v>1781</v>
      </c>
      <c r="AE455" s="56" t="str">
        <f t="shared" si="44"/>
        <v/>
      </c>
      <c r="AF455" s="56" t="s">
        <v>82</v>
      </c>
      <c r="AG455" s="56" t="str">
        <f>VLOOKUP(G455,'Sheet 1 (2)'!$H$4:$AG$536,26,FALSE)</f>
        <v/>
      </c>
      <c r="AH455" s="56" t="s">
        <v>82</v>
      </c>
      <c r="AI455" s="56" t="s">
        <v>55</v>
      </c>
      <c r="AJ455" s="56" t="str">
        <f>VLOOKUP(G455,'Sheet 1 (2)'!$H$4:$AH$536,27,FALSE)</f>
        <v/>
      </c>
      <c r="AK455" s="56" t="str">
        <f t="shared" si="46"/>
        <v/>
      </c>
      <c r="AL455" s="60">
        <v>1</v>
      </c>
      <c r="AM455" s="60">
        <f t="shared" si="48"/>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43"/>
        <v/>
      </c>
      <c r="T456" s="56" t="s">
        <v>2945</v>
      </c>
      <c r="U456" s="56" t="s">
        <v>55</v>
      </c>
      <c r="V456" s="56" t="str">
        <f>VLOOKUP(G456,'Sheet 1 (2)'!$H$4:$Q$536,10,FALSE)</f>
        <v/>
      </c>
      <c r="W456" s="56" t="str">
        <f t="shared" si="47"/>
        <v/>
      </c>
      <c r="X456" s="56"/>
      <c r="Y456" s="56" t="s">
        <v>55</v>
      </c>
      <c r="Z456" s="56" t="str">
        <f>VLOOKUP(G456,'Sheet 1 (2)'!$H$4:$S$536,12,FALSE)</f>
        <v/>
      </c>
      <c r="AA456" s="56" t="str">
        <f t="shared" si="45"/>
        <v/>
      </c>
      <c r="AB456" s="56" t="s">
        <v>55</v>
      </c>
      <c r="AC456" s="56" t="str">
        <f>VLOOKUP(G456,'Sheet 1 (2)'!$H$4:$AF$536,25,FALSE)</f>
        <v/>
      </c>
      <c r="AD456" s="56" t="s">
        <v>58</v>
      </c>
      <c r="AE456" s="56" t="str">
        <f t="shared" si="44"/>
        <v/>
      </c>
      <c r="AF456" s="56" t="s">
        <v>82</v>
      </c>
      <c r="AG456" s="56" t="str">
        <f>VLOOKUP(G456,'Sheet 1 (2)'!$H$4:$AG$536,26,FALSE)</f>
        <v/>
      </c>
      <c r="AH456" s="56" t="s">
        <v>82</v>
      </c>
      <c r="AI456" s="56" t="s">
        <v>3300</v>
      </c>
      <c r="AJ456" s="56" t="str">
        <f>VLOOKUP(G456,'Sheet 1 (2)'!$H$4:$AH$536,27,FALSE)</f>
        <v/>
      </c>
      <c r="AK456" s="56" t="str">
        <f t="shared" si="46"/>
        <v>LA BASE NO ESTÁ COMPLETA. FALTA Regiones que implementaran la Central de Regulación</v>
      </c>
      <c r="AL456" s="60">
        <v>1</v>
      </c>
      <c r="AM456" s="60">
        <f t="shared" si="48"/>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43"/>
        <v/>
      </c>
      <c r="T457" s="56" t="s">
        <v>2945</v>
      </c>
      <c r="U457" s="56" t="s">
        <v>55</v>
      </c>
      <c r="V457" s="56" t="str">
        <f>VLOOKUP(G457,'Sheet 1 (2)'!$H$4:$Q$536,10,FALSE)</f>
        <v/>
      </c>
      <c r="W457" s="56" t="str">
        <f t="shared" si="47"/>
        <v/>
      </c>
      <c r="X457" s="56"/>
      <c r="Y457" s="56" t="s">
        <v>55</v>
      </c>
      <c r="Z457" s="56" t="str">
        <f>VLOOKUP(G457,'Sheet 1 (2)'!$H$4:$S$536,12,FALSE)</f>
        <v/>
      </c>
      <c r="AA457" s="56" t="str">
        <f t="shared" si="45"/>
        <v/>
      </c>
      <c r="AB457" s="56" t="s">
        <v>55</v>
      </c>
      <c r="AC457" s="56" t="str">
        <f>VLOOKUP(G457,'Sheet 1 (2)'!$H$4:$AF$536,25,FALSE)</f>
        <v/>
      </c>
      <c r="AD457" s="56" t="s">
        <v>58</v>
      </c>
      <c r="AE457" s="56" t="str">
        <f t="shared" si="44"/>
        <v/>
      </c>
      <c r="AF457" s="56" t="s">
        <v>82</v>
      </c>
      <c r="AG457" s="56" t="str">
        <f>VLOOKUP(G457,'Sheet 1 (2)'!$H$4:$AG$536,26,FALSE)</f>
        <v/>
      </c>
      <c r="AH457" s="56" t="s">
        <v>82</v>
      </c>
      <c r="AI457" s="56" t="s">
        <v>3300</v>
      </c>
      <c r="AJ457" s="56" t="str">
        <f>VLOOKUP(G457,'Sheet 1 (2)'!$H$4:$AH$536,27,FALSE)</f>
        <v/>
      </c>
      <c r="AK457" s="56" t="str">
        <f t="shared" si="46"/>
        <v>LA BASE NO ESTÁ COMPLETA. FALTA Regiones que implementaran la Central de Regulación</v>
      </c>
      <c r="AL457" s="60">
        <v>1</v>
      </c>
      <c r="AM457" s="60">
        <f t="shared" si="48"/>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43"/>
        <v/>
      </c>
      <c r="T458" s="56" t="s">
        <v>2945</v>
      </c>
      <c r="U458" s="56" t="s">
        <v>55</v>
      </c>
      <c r="V458" s="56" t="str">
        <f>VLOOKUP(G458,'Sheet 1 (2)'!$H$4:$Q$536,10,FALSE)</f>
        <v/>
      </c>
      <c r="W458" s="56" t="str">
        <f t="shared" si="47"/>
        <v/>
      </c>
      <c r="X458" s="56"/>
      <c r="Y458" s="56" t="s">
        <v>55</v>
      </c>
      <c r="Z458" s="56" t="str">
        <f>VLOOKUP(G458,'Sheet 1 (2)'!$H$4:$S$536,12,FALSE)</f>
        <v/>
      </c>
      <c r="AA458" s="56" t="str">
        <f t="shared" si="45"/>
        <v/>
      </c>
      <c r="AB458" s="56" t="s">
        <v>55</v>
      </c>
      <c r="AC458" s="56" t="str">
        <f>VLOOKUP(G458,'Sheet 1 (2)'!$H$4:$AF$536,25,FALSE)</f>
        <v/>
      </c>
      <c r="AD458" s="56" t="s">
        <v>58</v>
      </c>
      <c r="AE458" s="56" t="str">
        <f t="shared" si="44"/>
        <v/>
      </c>
      <c r="AF458" s="56" t="s">
        <v>82</v>
      </c>
      <c r="AG458" s="56" t="str">
        <f>VLOOKUP(G458,'Sheet 1 (2)'!$H$4:$AG$536,26,FALSE)</f>
        <v/>
      </c>
      <c r="AH458" s="56" t="s">
        <v>82</v>
      </c>
      <c r="AI458" s="56" t="s">
        <v>3300</v>
      </c>
      <c r="AJ458" s="56" t="str">
        <f>VLOOKUP(G458,'Sheet 1 (2)'!$H$4:$AH$536,27,FALSE)</f>
        <v/>
      </c>
      <c r="AK458" s="56" t="str">
        <f t="shared" si="46"/>
        <v>LA BASE NO ESTÁ COMPLETA. FALTA Regiones que implementaran la Central de Regulación</v>
      </c>
      <c r="AL458" s="60">
        <v>1</v>
      </c>
      <c r="AM458" s="60">
        <f t="shared" si="48"/>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42"/>
        <v>Programar el 100% de las atenciones registradas como prioridad III y IV en los registros administrativos.</v>
      </c>
      <c r="O459" s="56"/>
      <c r="P459" s="56" t="s">
        <v>2958</v>
      </c>
      <c r="Q459" s="56" t="s">
        <v>3304</v>
      </c>
      <c r="R459" s="56" t="str">
        <f>VLOOKUP(G459,'Sheet 1 (2)'!$H$4:$O$536,8,FALSE)</f>
        <v/>
      </c>
      <c r="S459" s="56" t="str">
        <f t="shared" si="43"/>
        <v xml:space="preserve">
Registro adminitrativos propios de la IPRESS.</v>
      </c>
      <c r="T459" s="56" t="s">
        <v>433</v>
      </c>
      <c r="U459" s="56" t="s">
        <v>55</v>
      </c>
      <c r="V459" s="56" t="str">
        <f>VLOOKUP(G459,'Sheet 1 (2)'!$H$4:$Q$536,10,FALSE)</f>
        <v/>
      </c>
      <c r="W459" s="56" t="str">
        <f t="shared" si="47"/>
        <v/>
      </c>
      <c r="X459" s="56"/>
      <c r="Y459" s="56" t="s">
        <v>55</v>
      </c>
      <c r="Z459" s="56" t="str">
        <f>VLOOKUP(G459,'Sheet 1 (2)'!$H$4:$S$536,12,FALSE)</f>
        <v/>
      </c>
      <c r="AA459" s="56" t="str">
        <f t="shared" si="45"/>
        <v/>
      </c>
      <c r="AB459" s="56" t="s">
        <v>55</v>
      </c>
      <c r="AC459" s="56" t="str">
        <f>VLOOKUP(G459,'Sheet 1 (2)'!$H$4:$AF$536,25,FALSE)</f>
        <v/>
      </c>
      <c r="AD459" s="56" t="s">
        <v>187</v>
      </c>
      <c r="AE459" s="56" t="str">
        <f t="shared" si="44"/>
        <v/>
      </c>
      <c r="AF459" s="56" t="s">
        <v>52</v>
      </c>
      <c r="AG459" s="56" t="str">
        <f>VLOOKUP(G459,'Sheet 1 (2)'!$H$4:$AG$536,26,FALSE)</f>
        <v/>
      </c>
      <c r="AH459" s="56" t="s">
        <v>52</v>
      </c>
      <c r="AI459" s="56" t="s">
        <v>3305</v>
      </c>
      <c r="AJ459" s="56" t="str">
        <f>VLOOKUP(G459,'Sheet 1 (2)'!$H$4:$AH$536,27,FALSE)</f>
        <v/>
      </c>
      <c r="AK459" s="56" t="str">
        <f t="shared" si="46"/>
        <v>A LA ESPERA BASE SIS. FALTA VARIABLE TRIAJE.</v>
      </c>
      <c r="AL459" s="60">
        <v>1</v>
      </c>
      <c r="AM459" s="60">
        <f t="shared" si="48"/>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4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43"/>
        <v/>
      </c>
      <c r="T460" s="56"/>
      <c r="U460" s="56" t="s">
        <v>55</v>
      </c>
      <c r="V460" s="56" t="str">
        <f>VLOOKUP(G460,'Sheet 1 (2)'!$H$4:$Q$536,10,FALSE)</f>
        <v/>
      </c>
      <c r="W460" s="56" t="str">
        <f t="shared" si="47"/>
        <v/>
      </c>
      <c r="X460" s="56"/>
      <c r="Y460" s="56" t="s">
        <v>55</v>
      </c>
      <c r="Z460" s="56" t="str">
        <f>VLOOKUP(G460,'Sheet 1 (2)'!$H$4:$S$536,12,FALSE)</f>
        <v/>
      </c>
      <c r="AA460" s="56" t="str">
        <f t="shared" si="45"/>
        <v/>
      </c>
      <c r="AB460" s="56" t="s">
        <v>55</v>
      </c>
      <c r="AC460" s="56" t="str">
        <f>VLOOKUP(G460,'Sheet 1 (2)'!$H$4:$AF$536,25,FALSE)</f>
        <v/>
      </c>
      <c r="AD460" s="56" t="s">
        <v>1762</v>
      </c>
      <c r="AE460" s="56" t="str">
        <f t="shared" si="44"/>
        <v/>
      </c>
      <c r="AF460" s="56" t="s">
        <v>82</v>
      </c>
      <c r="AG460" s="56" t="str">
        <f>VLOOKUP(G460,'Sheet 1 (2)'!$H$4:$AG$536,26,FALSE)</f>
        <v/>
      </c>
      <c r="AH460" s="56" t="s">
        <v>82</v>
      </c>
      <c r="AI460" s="56" t="s">
        <v>3307</v>
      </c>
      <c r="AJ460" s="56" t="str">
        <f>VLOOKUP(G460,'Sheet 1 (2)'!$H$4:$AH$536,27,FALSE)</f>
        <v/>
      </c>
      <c r="AK460" s="56" t="str">
        <f t="shared" si="46"/>
        <v>LA BASE NO ESTÁ COMPLETA. FALTA Regiones que implementaran los Módulos de Atención Ambulantoria</v>
      </c>
      <c r="AL460" s="60">
        <v>1</v>
      </c>
      <c r="AM460" s="60">
        <f t="shared" si="48"/>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42"/>
        <v/>
      </c>
      <c r="O461" s="56"/>
      <c r="P461" s="56" t="s">
        <v>2967</v>
      </c>
      <c r="Q461" s="56" t="s">
        <v>55</v>
      </c>
      <c r="R461" s="56" t="str">
        <f>VLOOKUP(G461,'Sheet 1 (2)'!$H$4:$O$536,8,FALSE)</f>
        <v/>
      </c>
      <c r="S461" s="56" t="str">
        <f t="shared" si="43"/>
        <v/>
      </c>
      <c r="T461" s="56"/>
      <c r="U461" s="56" t="s">
        <v>55</v>
      </c>
      <c r="V461" s="56" t="str">
        <f>VLOOKUP(G461,'Sheet 1 (2)'!$H$4:$Q$536,10,FALSE)</f>
        <v/>
      </c>
      <c r="W461" s="56" t="str">
        <f t="shared" si="47"/>
        <v/>
      </c>
      <c r="X461" s="56"/>
      <c r="Y461" s="56" t="s">
        <v>55</v>
      </c>
      <c r="Z461" s="56" t="str">
        <f>VLOOKUP(G461,'Sheet 1 (2)'!$H$4:$S$536,12,FALSE)</f>
        <v/>
      </c>
      <c r="AA461" s="56" t="str">
        <f t="shared" si="45"/>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48"/>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42"/>
        <v xml:space="preserve">Programar el 100% de referencias coordinadas realizadas el año anterior.
</v>
      </c>
      <c r="O462" s="56"/>
      <c r="P462" s="56" t="s">
        <v>2971</v>
      </c>
      <c r="Q462" s="56" t="s">
        <v>3309</v>
      </c>
      <c r="R462" s="56" t="str">
        <f>VLOOKUP(G462,'Sheet 1 (2)'!$H$4:$O$536,8,FALSE)</f>
        <v/>
      </c>
      <c r="S462" s="56" t="str">
        <f t="shared" si="43"/>
        <v>Registro de las DIRESAS, GERESAS y unidades de referencias de redes, hospitales e institutos. (registros administrativos)</v>
      </c>
      <c r="T462" s="56" t="s">
        <v>2972</v>
      </c>
      <c r="U462" s="56" t="s">
        <v>55</v>
      </c>
      <c r="V462" s="56" t="str">
        <f>VLOOKUP(G462,'Sheet 1 (2)'!$H$4:$Q$536,10,FALSE)</f>
        <v/>
      </c>
      <c r="W462" s="56" t="str">
        <f t="shared" si="47"/>
        <v/>
      </c>
      <c r="X462" s="56"/>
      <c r="Y462" s="56" t="s">
        <v>55</v>
      </c>
      <c r="Z462" s="56" t="str">
        <f>VLOOKUP(G462,'Sheet 1 (2)'!$H$4:$S$536,12,FALSE)</f>
        <v/>
      </c>
      <c r="AA462" s="56" t="str">
        <f t="shared" si="45"/>
        <v/>
      </c>
      <c r="AB462" s="56" t="s">
        <v>55</v>
      </c>
      <c r="AC462" s="56" t="str">
        <f>VLOOKUP(G462,'Sheet 1 (2)'!$H$4:$AF$536,25,FALSE)</f>
        <v/>
      </c>
      <c r="AD462" s="56" t="s">
        <v>2810</v>
      </c>
      <c r="AE462" s="56" t="str">
        <f t="shared" ref="AE462:AE482" si="49">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48"/>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43"/>
        <v/>
      </c>
      <c r="T463" s="56" t="s">
        <v>2976</v>
      </c>
      <c r="U463" s="56" t="s">
        <v>55</v>
      </c>
      <c r="V463" s="56" t="str">
        <f>VLOOKUP(G463,'Sheet 1 (2)'!$H$4:$Q$536,10,FALSE)</f>
        <v/>
      </c>
      <c r="W463" s="56" t="str">
        <f t="shared" si="47"/>
        <v/>
      </c>
      <c r="X463" s="56" t="s">
        <v>2977</v>
      </c>
      <c r="Y463" s="56" t="s">
        <v>55</v>
      </c>
      <c r="Z463" s="56" t="str">
        <f>VLOOKUP(G463,'Sheet 1 (2)'!$H$4:$S$536,12,FALSE)</f>
        <v/>
      </c>
      <c r="AA463" s="56" t="str">
        <f t="shared" si="45"/>
        <v/>
      </c>
      <c r="AB463" s="56" t="s">
        <v>55</v>
      </c>
      <c r="AC463" s="56" t="str">
        <f>VLOOKUP(G463,'Sheet 1 (2)'!$H$4:$AF$536,25,FALSE)</f>
        <v/>
      </c>
      <c r="AD463" s="56" t="s">
        <v>120</v>
      </c>
      <c r="AE463" s="56" t="str">
        <f t="shared" si="49"/>
        <v/>
      </c>
      <c r="AF463" s="56" t="s">
        <v>55</v>
      </c>
      <c r="AG463" s="56" t="str">
        <f>VLOOKUP(G463,'Sheet 1 (2)'!$H$4:$AG$536,26,FALSE)</f>
        <v/>
      </c>
      <c r="AH463" s="56" t="s">
        <v>52</v>
      </c>
      <c r="AI463" s="56" t="s">
        <v>55</v>
      </c>
      <c r="AJ463" s="56" t="str">
        <f>VLOOKUP(G463,'Sheet 1 (2)'!$H$4:$AH$536,27,FALSE)</f>
        <v/>
      </c>
      <c r="AK463" s="56" t="s">
        <v>3356</v>
      </c>
      <c r="AL463" s="60">
        <v>1</v>
      </c>
      <c r="AM463" s="60">
        <f t="shared" si="48"/>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42"/>
        <v/>
      </c>
      <c r="O464" s="56"/>
      <c r="P464" s="56" t="s">
        <v>2967</v>
      </c>
      <c r="Q464" s="56" t="s">
        <v>55</v>
      </c>
      <c r="R464" s="56" t="str">
        <f>VLOOKUP(G464,'Sheet 1 (2)'!$H$4:$O$536,8,FALSE)</f>
        <v/>
      </c>
      <c r="S464" s="56" t="str">
        <f t="shared" si="43"/>
        <v/>
      </c>
      <c r="T464" s="56"/>
      <c r="U464" s="56" t="s">
        <v>55</v>
      </c>
      <c r="V464" s="56" t="str">
        <f>VLOOKUP(G464,'Sheet 1 (2)'!$H$4:$Q$536,10,FALSE)</f>
        <v/>
      </c>
      <c r="W464" s="56" t="str">
        <f t="shared" si="47"/>
        <v/>
      </c>
      <c r="X464" s="56" t="s">
        <v>2980</v>
      </c>
      <c r="Y464" s="56" t="s">
        <v>55</v>
      </c>
      <c r="Z464" s="56" t="str">
        <f>VLOOKUP(G464,'Sheet 1 (2)'!$H$4:$S$536,12,FALSE)</f>
        <v/>
      </c>
      <c r="AA464" s="56" t="str">
        <f t="shared" si="45"/>
        <v/>
      </c>
      <c r="AB464" s="56" t="s">
        <v>55</v>
      </c>
      <c r="AC464" s="56" t="str">
        <f>VLOOKUP(G464,'Sheet 1 (2)'!$H$4:$AF$536,25,FALSE)</f>
        <v/>
      </c>
      <c r="AD464" s="56" t="s">
        <v>663</v>
      </c>
      <c r="AE464" s="56" t="str">
        <f t="shared" si="49"/>
        <v/>
      </c>
      <c r="AF464" s="56" t="s">
        <v>55</v>
      </c>
      <c r="AG464" s="56" t="str">
        <f>VLOOKUP(G464,'Sheet 1 (2)'!$H$4:$AG$536,26,FALSE)</f>
        <v/>
      </c>
      <c r="AH464" s="56" t="s">
        <v>52</v>
      </c>
      <c r="AI464" s="56" t="s">
        <v>55</v>
      </c>
      <c r="AJ464" s="56" t="str">
        <f>VLOOKUP(G464,'Sheet 1 (2)'!$H$4:$AH$536,27,FALSE)</f>
        <v/>
      </c>
      <c r="AK464" s="56" t="str">
        <f t="shared" ref="AK464:AK475" si="50">IF(AI464&lt;&gt;"",AI464,AJ464)</f>
        <v/>
      </c>
      <c r="AL464" s="60">
        <v>1</v>
      </c>
      <c r="AM464" s="60">
        <f t="shared" si="48"/>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43"/>
        <v/>
      </c>
      <c r="T465" s="56" t="s">
        <v>2986</v>
      </c>
      <c r="U465" s="56" t="s">
        <v>55</v>
      </c>
      <c r="V465" s="56" t="str">
        <f>VLOOKUP(G465,'Sheet 1 (2)'!$H$4:$Q$536,10,FALSE)</f>
        <v/>
      </c>
      <c r="W465" s="56" t="str">
        <f t="shared" si="47"/>
        <v/>
      </c>
      <c r="X465" s="56" t="s">
        <v>2987</v>
      </c>
      <c r="Y465" s="56" t="s">
        <v>55</v>
      </c>
      <c r="Z465" s="56" t="str">
        <f>VLOOKUP(G465,'Sheet 1 (2)'!$H$4:$S$536,12,FALSE)</f>
        <v/>
      </c>
      <c r="AA465" s="56" t="str">
        <f t="shared" si="45"/>
        <v/>
      </c>
      <c r="AB465" s="56" t="s">
        <v>55</v>
      </c>
      <c r="AC465" s="56" t="str">
        <f>VLOOKUP(G465,'Sheet 1 (2)'!$H$4:$AF$536,25,FALSE)</f>
        <v/>
      </c>
      <c r="AD465" s="56" t="s">
        <v>87</v>
      </c>
      <c r="AE465" s="56" t="str">
        <f t="shared" si="49"/>
        <v/>
      </c>
      <c r="AF465" s="56" t="s">
        <v>55</v>
      </c>
      <c r="AG465" s="56" t="str">
        <f>VLOOKUP(G465,'Sheet 1 (2)'!$H$4:$AG$536,26,FALSE)</f>
        <v/>
      </c>
      <c r="AH465" s="56" t="s">
        <v>82</v>
      </c>
      <c r="AI465" s="56" t="s">
        <v>55</v>
      </c>
      <c r="AJ465" s="56" t="str">
        <f>VLOOKUP(G465,'Sheet 1 (2)'!$H$4:$AH$536,27,FALSE)</f>
        <v/>
      </c>
      <c r="AK465" s="56" t="str">
        <f t="shared" si="50"/>
        <v/>
      </c>
      <c r="AL465" s="60">
        <v>1</v>
      </c>
      <c r="AM465" s="60">
        <f t="shared" si="48"/>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43"/>
        <v/>
      </c>
      <c r="T466" s="56" t="s">
        <v>2945</v>
      </c>
      <c r="U466" s="56" t="s">
        <v>55</v>
      </c>
      <c r="V466" s="56" t="str">
        <f>VLOOKUP(G466,'Sheet 1 (2)'!$H$4:$Q$536,10,FALSE)</f>
        <v/>
      </c>
      <c r="W466" s="56" t="str">
        <f t="shared" si="47"/>
        <v/>
      </c>
      <c r="X466" s="56"/>
      <c r="Y466" s="56" t="s">
        <v>55</v>
      </c>
      <c r="Z466" s="56" t="str">
        <f>VLOOKUP(G466,'Sheet 1 (2)'!$H$4:$S$536,12,FALSE)</f>
        <v/>
      </c>
      <c r="AA466" s="56" t="str">
        <f t="shared" si="45"/>
        <v/>
      </c>
      <c r="AB466" s="56" t="s">
        <v>55</v>
      </c>
      <c r="AC466" s="56" t="str">
        <f>VLOOKUP(G466,'Sheet 1 (2)'!$H$4:$AF$536,25,FALSE)</f>
        <v/>
      </c>
      <c r="AD466" s="56" t="s">
        <v>3314</v>
      </c>
      <c r="AE466" s="56" t="str">
        <f t="shared" si="49"/>
        <v/>
      </c>
      <c r="AF466" s="56" t="s">
        <v>52</v>
      </c>
      <c r="AG466" s="56" t="str">
        <f>VLOOKUP(G466,'Sheet 1 (2)'!$H$4:$AG$536,26,FALSE)</f>
        <v/>
      </c>
      <c r="AH466" s="56" t="s">
        <v>52</v>
      </c>
      <c r="AI466" s="56" t="s">
        <v>3330</v>
      </c>
      <c r="AJ466" s="56" t="str">
        <f>VLOOKUP(G466,'Sheet 1 (2)'!$H$4:$AH$536,27,FALSE)</f>
        <v/>
      </c>
      <c r="AK466" s="56" t="str">
        <f t="shared" si="50"/>
        <v>SE NECESITA LA VARIABLE INDIVIDUAL/MASIVA EN APH</v>
      </c>
      <c r="AL466" s="60">
        <v>1</v>
      </c>
      <c r="AM466" s="60">
        <f t="shared" si="48"/>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51"/>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43"/>
        <v>Registros de actores sociales</v>
      </c>
      <c r="T467" s="56"/>
      <c r="U467" s="56" t="s">
        <v>55</v>
      </c>
      <c r="V467" s="56" t="str">
        <f>VLOOKUP(G467,'Sheet 1 (2)'!$H$4:$Q$536,10,FALSE)</f>
        <v/>
      </c>
      <c r="W467" s="56" t="str">
        <f t="shared" si="47"/>
        <v/>
      </c>
      <c r="X467" s="56" t="s">
        <v>3097</v>
      </c>
      <c r="Y467" s="56" t="s">
        <v>55</v>
      </c>
      <c r="Z467" s="56" t="str">
        <f>VLOOKUP(G467,'Sheet 1 (2)'!$H$4:$S$536,12,FALSE)</f>
        <v/>
      </c>
      <c r="AA467" s="56" t="str">
        <f t="shared" si="45"/>
        <v/>
      </c>
      <c r="AB467" s="56" t="s">
        <v>55</v>
      </c>
      <c r="AC467" s="56" t="str">
        <f>VLOOKUP(G467,'Sheet 1 (2)'!$H$4:$AF$536,25,FALSE)</f>
        <v/>
      </c>
      <c r="AD467" s="56" t="s">
        <v>3320</v>
      </c>
      <c r="AE467" s="56" t="str">
        <f t="shared" si="49"/>
        <v/>
      </c>
      <c r="AF467" s="56" t="s">
        <v>52</v>
      </c>
      <c r="AG467" s="56" t="str">
        <f>VLOOKUP(G467,'Sheet 1 (2)'!$H$4:$AG$536,26,FALSE)</f>
        <v/>
      </c>
      <c r="AH467" s="56" t="s">
        <v>52</v>
      </c>
      <c r="AI467" s="56" t="s">
        <v>3321</v>
      </c>
      <c r="AJ467" s="56" t="str">
        <f>VLOOKUP(G467,'Sheet 1 (2)'!$H$4:$AH$536,27,FALSE)</f>
        <v/>
      </c>
      <c r="AK467" s="56" t="str">
        <f t="shared" si="50"/>
        <v>NO SE TIENE BASE DE DATOS</v>
      </c>
      <c r="AL467" s="60">
        <v>1</v>
      </c>
      <c r="AM467" s="60">
        <f t="shared" si="48"/>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51"/>
        <v/>
      </c>
      <c r="O468" s="56"/>
      <c r="P468" s="56" t="s">
        <v>2971</v>
      </c>
      <c r="Q468" s="56" t="s">
        <v>3309</v>
      </c>
      <c r="R468" s="56" t="str">
        <f>VLOOKUP(G468,'Sheet 1 (2)'!$H$4:$O$536,8,FALSE)</f>
        <v/>
      </c>
      <c r="S468" s="56" t="str">
        <f t="shared" si="43"/>
        <v>Registro de las DIRESAS, GERESAS y unidades de referencias de redes, hospitales e institutos. (registros administrativos)</v>
      </c>
      <c r="T468" s="56" t="s">
        <v>2972</v>
      </c>
      <c r="U468" s="56" t="s">
        <v>55</v>
      </c>
      <c r="V468" s="56" t="str">
        <f>VLOOKUP(G468,'Sheet 1 (2)'!$H$4:$Q$536,10,FALSE)</f>
        <v/>
      </c>
      <c r="W468" s="56" t="str">
        <f t="shared" si="47"/>
        <v/>
      </c>
      <c r="X468" s="56" t="s">
        <v>3097</v>
      </c>
      <c r="Y468" s="56" t="s">
        <v>55</v>
      </c>
      <c r="Z468" s="56" t="str">
        <f>VLOOKUP(G468,'Sheet 1 (2)'!$H$4:$S$536,12,FALSE)</f>
        <v/>
      </c>
      <c r="AA468" s="56" t="str">
        <f t="shared" si="45"/>
        <v/>
      </c>
      <c r="AB468" s="56" t="s">
        <v>55</v>
      </c>
      <c r="AC468" s="56" t="str">
        <f>VLOOKUP(G468,'Sheet 1 (2)'!$H$4:$AF$536,25,FALSE)</f>
        <v/>
      </c>
      <c r="AD468" s="56" t="s">
        <v>327</v>
      </c>
      <c r="AE468" s="56" t="str">
        <f t="shared" si="49"/>
        <v/>
      </c>
      <c r="AF468" s="56" t="s">
        <v>52</v>
      </c>
      <c r="AG468" s="56" t="str">
        <f>VLOOKUP(G468,'Sheet 1 (2)'!$H$4:$AG$536,26,FALSE)</f>
        <v/>
      </c>
      <c r="AH468" s="56" t="s">
        <v>52</v>
      </c>
      <c r="AI468" s="56" t="s">
        <v>3322</v>
      </c>
      <c r="AJ468" s="56" t="str">
        <f>VLOOKUP(G468,'Sheet 1 (2)'!$H$4:$AH$536,27,FALSE)</f>
        <v/>
      </c>
      <c r="AK468" s="56" t="str">
        <f t="shared" si="50"/>
        <v>A LA ESPERA BASE SIS.</v>
      </c>
      <c r="AL468" s="60">
        <v>1</v>
      </c>
      <c r="AM468" s="60">
        <f t="shared" si="48"/>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51"/>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43"/>
        <v/>
      </c>
      <c r="T469" s="56" t="s">
        <v>3111</v>
      </c>
      <c r="U469" s="56" t="s">
        <v>55</v>
      </c>
      <c r="V469" s="56" t="str">
        <f>VLOOKUP(G469,'Sheet 1 (2)'!$H$4:$Q$536,10,FALSE)</f>
        <v/>
      </c>
      <c r="W469" s="56" t="str">
        <f t="shared" si="47"/>
        <v/>
      </c>
      <c r="X469" s="56"/>
      <c r="Y469" s="56" t="s">
        <v>55</v>
      </c>
      <c r="Z469" s="56" t="str">
        <f>VLOOKUP(G469,'Sheet 1 (2)'!$H$4:$S$536,12,FALSE)</f>
        <v/>
      </c>
      <c r="AA469" s="56" t="str">
        <f t="shared" si="45"/>
        <v/>
      </c>
      <c r="AB469" s="56" t="s">
        <v>55</v>
      </c>
      <c r="AC469" s="56" t="str">
        <f>VLOOKUP(G469,'Sheet 1 (2)'!$H$4:$AF$536,25,FALSE)</f>
        <v/>
      </c>
      <c r="AD469" s="56" t="s">
        <v>187</v>
      </c>
      <c r="AE469" s="56" t="str">
        <f t="shared" si="49"/>
        <v/>
      </c>
      <c r="AF469" s="56" t="s">
        <v>82</v>
      </c>
      <c r="AG469" s="56" t="str">
        <f>VLOOKUP(G469,'Sheet 1 (2)'!$H$4:$AG$536,26,FALSE)</f>
        <v/>
      </c>
      <c r="AH469" s="56" t="s">
        <v>82</v>
      </c>
      <c r="AI469" s="56" t="s">
        <v>3324</v>
      </c>
      <c r="AJ469" s="56" t="str">
        <f>VLOOKUP(G469,'Sheet 1 (2)'!$H$4:$AH$536,27,FALSE)</f>
        <v/>
      </c>
      <c r="AK469" s="56" t="str">
        <f t="shared" si="50"/>
        <v>¿A LA ESPERA BASE SIS?</v>
      </c>
      <c r="AL469" s="60">
        <v>1</v>
      </c>
      <c r="AM469" s="60">
        <f t="shared" si="48"/>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51"/>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43"/>
        <v/>
      </c>
      <c r="T470" s="56" t="s">
        <v>3116</v>
      </c>
      <c r="U470" s="56" t="s">
        <v>55</v>
      </c>
      <c r="V470" s="56" t="str">
        <f>VLOOKUP(G470,'Sheet 1 (2)'!$H$4:$Q$536,10,FALSE)</f>
        <v/>
      </c>
      <c r="W470" s="56" t="str">
        <f t="shared" si="47"/>
        <v/>
      </c>
      <c r="X470" s="56"/>
      <c r="Y470" s="56" t="s">
        <v>55</v>
      </c>
      <c r="Z470" s="56" t="str">
        <f>VLOOKUP(G470,'Sheet 1 (2)'!$H$4:$S$536,12,FALSE)</f>
        <v/>
      </c>
      <c r="AA470" s="56" t="str">
        <f t="shared" si="45"/>
        <v/>
      </c>
      <c r="AB470" s="56" t="s">
        <v>55</v>
      </c>
      <c r="AC470" s="56" t="str">
        <f>VLOOKUP(G470,'Sheet 1 (2)'!$H$4:$AF$536,25,FALSE)</f>
        <v/>
      </c>
      <c r="AD470" s="56" t="s">
        <v>1543</v>
      </c>
      <c r="AE470" s="56" t="str">
        <f t="shared" si="49"/>
        <v/>
      </c>
      <c r="AF470" s="56" t="s">
        <v>82</v>
      </c>
      <c r="AG470" s="56" t="str">
        <f>VLOOKUP(G470,'Sheet 1 (2)'!$H$4:$AG$536,26,FALSE)</f>
        <v/>
      </c>
      <c r="AH470" s="56" t="s">
        <v>82</v>
      </c>
      <c r="AI470" s="56" t="s">
        <v>3324</v>
      </c>
      <c r="AJ470" s="56" t="str">
        <f>VLOOKUP(G470,'Sheet 1 (2)'!$H$4:$AH$536,27,FALSE)</f>
        <v/>
      </c>
      <c r="AK470" s="56" t="str">
        <f t="shared" si="50"/>
        <v>¿A LA ESPERA BASE SIS?</v>
      </c>
      <c r="AL470" s="60">
        <v>1</v>
      </c>
      <c r="AM470" s="60">
        <f t="shared" si="48"/>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43"/>
        <v/>
      </c>
      <c r="T471" s="56" t="s">
        <v>551</v>
      </c>
      <c r="U471" s="56" t="s">
        <v>55</v>
      </c>
      <c r="V471" s="56" t="str">
        <f>VLOOKUP(G471,'Sheet 1 (2)'!$H$4:$Q$536,10,FALSE)</f>
        <v/>
      </c>
      <c r="W471" s="56" t="str">
        <f t="shared" si="47"/>
        <v/>
      </c>
      <c r="X471" s="56"/>
      <c r="Y471" s="56" t="s">
        <v>55</v>
      </c>
      <c r="Z471" s="56" t="str">
        <f>VLOOKUP(G471,'Sheet 1 (2)'!$H$4:$S$536,12,FALSE)</f>
        <v/>
      </c>
      <c r="AA471" s="56" t="str">
        <f t="shared" si="45"/>
        <v/>
      </c>
      <c r="AB471" s="56" t="s">
        <v>55</v>
      </c>
      <c r="AC471" s="56" t="str">
        <f>VLOOKUP(G471,'Sheet 1 (2)'!$H$4:$AF$536,25,FALSE)</f>
        <v/>
      </c>
      <c r="AD471" s="56" t="s">
        <v>187</v>
      </c>
      <c r="AE471" s="56" t="str">
        <f t="shared" si="49"/>
        <v/>
      </c>
      <c r="AF471" s="56" t="s">
        <v>82</v>
      </c>
      <c r="AG471" s="56" t="str">
        <f>VLOOKUP(G471,'Sheet 1 (2)'!$H$4:$AG$536,26,FALSE)</f>
        <v/>
      </c>
      <c r="AH471" s="56" t="s">
        <v>82</v>
      </c>
      <c r="AI471" s="56" t="s">
        <v>3324</v>
      </c>
      <c r="AJ471" s="56" t="str">
        <f>VLOOKUP(G471,'Sheet 1 (2)'!$H$4:$AH$536,27,FALSE)</f>
        <v/>
      </c>
      <c r="AK471" s="56" t="str">
        <f t="shared" si="50"/>
        <v>¿A LA ESPERA BASE SIS?</v>
      </c>
      <c r="AL471" s="60">
        <v>1</v>
      </c>
      <c r="AM471" s="60">
        <f t="shared" si="48"/>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43"/>
        <v/>
      </c>
      <c r="T472" s="56" t="s">
        <v>3116</v>
      </c>
      <c r="U472" s="56" t="s">
        <v>55</v>
      </c>
      <c r="V472" s="56" t="str">
        <f>VLOOKUP(G472,'Sheet 1 (2)'!$H$4:$Q$536,10,FALSE)</f>
        <v/>
      </c>
      <c r="W472" s="56" t="str">
        <f t="shared" si="47"/>
        <v/>
      </c>
      <c r="X472" s="56"/>
      <c r="Y472" s="56" t="s">
        <v>55</v>
      </c>
      <c r="Z472" s="56" t="str">
        <f>VLOOKUP(G472,'Sheet 1 (2)'!$H$4:$S$536,12,FALSE)</f>
        <v/>
      </c>
      <c r="AA472" s="56" t="str">
        <f t="shared" si="45"/>
        <v/>
      </c>
      <c r="AB472" s="56" t="s">
        <v>55</v>
      </c>
      <c r="AC472" s="56" t="str">
        <f>VLOOKUP(G472,'Sheet 1 (2)'!$H$4:$AF$536,25,FALSE)</f>
        <v/>
      </c>
      <c r="AD472" s="56" t="s">
        <v>187</v>
      </c>
      <c r="AE472" s="56" t="str">
        <f t="shared" si="49"/>
        <v/>
      </c>
      <c r="AF472" s="56" t="s">
        <v>82</v>
      </c>
      <c r="AG472" s="56" t="str">
        <f>VLOOKUP(G472,'Sheet 1 (2)'!$H$4:$AG$536,26,FALSE)</f>
        <v/>
      </c>
      <c r="AH472" s="56" t="s">
        <v>82</v>
      </c>
      <c r="AI472" s="56" t="s">
        <v>3324</v>
      </c>
      <c r="AJ472" s="56" t="str">
        <f>VLOOKUP(G472,'Sheet 1 (2)'!$H$4:$AH$536,27,FALSE)</f>
        <v/>
      </c>
      <c r="AK472" s="56" t="str">
        <f t="shared" si="50"/>
        <v>¿A LA ESPERA BASE SIS?</v>
      </c>
      <c r="AL472" s="60">
        <v>1</v>
      </c>
      <c r="AM472" s="60">
        <f t="shared" si="48"/>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43"/>
        <v/>
      </c>
      <c r="T473" s="56" t="s">
        <v>3116</v>
      </c>
      <c r="U473" s="56" t="s">
        <v>55</v>
      </c>
      <c r="V473" s="56" t="str">
        <f>VLOOKUP(G473,'Sheet 1 (2)'!$H$4:$Q$536,10,FALSE)</f>
        <v/>
      </c>
      <c r="W473" s="56" t="str">
        <f t="shared" si="47"/>
        <v/>
      </c>
      <c r="X473" s="56"/>
      <c r="Y473" s="56" t="s">
        <v>55</v>
      </c>
      <c r="Z473" s="56" t="str">
        <f>VLOOKUP(G473,'Sheet 1 (2)'!$H$4:$S$536,12,FALSE)</f>
        <v/>
      </c>
      <c r="AA473" s="56" t="str">
        <f t="shared" si="45"/>
        <v/>
      </c>
      <c r="AB473" s="56" t="s">
        <v>55</v>
      </c>
      <c r="AC473" s="56" t="str">
        <f>VLOOKUP(G473,'Sheet 1 (2)'!$H$4:$AF$536,25,FALSE)</f>
        <v/>
      </c>
      <c r="AD473" s="56" t="s">
        <v>187</v>
      </c>
      <c r="AE473" s="56" t="str">
        <f t="shared" si="49"/>
        <v/>
      </c>
      <c r="AF473" s="56" t="s">
        <v>82</v>
      </c>
      <c r="AG473" s="56" t="str">
        <f>VLOOKUP(G473,'Sheet 1 (2)'!$H$4:$AG$536,26,FALSE)</f>
        <v/>
      </c>
      <c r="AH473" s="56" t="s">
        <v>82</v>
      </c>
      <c r="AI473" s="56" t="s">
        <v>3324</v>
      </c>
      <c r="AJ473" s="56" t="str">
        <f>VLOOKUP(G473,'Sheet 1 (2)'!$H$4:$AH$536,27,FALSE)</f>
        <v/>
      </c>
      <c r="AK473" s="56" t="str">
        <f t="shared" si="50"/>
        <v>¿A LA ESPERA BASE SIS?</v>
      </c>
      <c r="AL473" s="60">
        <v>1</v>
      </c>
      <c r="AM473" s="60">
        <f t="shared" si="48"/>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51"/>
        <v/>
      </c>
      <c r="O474" s="56"/>
      <c r="P474" s="56" t="s">
        <v>2971</v>
      </c>
      <c r="Q474" s="56" t="s">
        <v>3309</v>
      </c>
      <c r="R474" s="56" t="str">
        <f>VLOOKUP(G474,'Sheet 1 (2)'!$H$4:$O$536,8,FALSE)</f>
        <v/>
      </c>
      <c r="S474" s="56" t="str">
        <f t="shared" si="43"/>
        <v>Registro de las DIRESAS, GERESAS y unidades de referencias de redes, hospitales e institutos. (registros administrativos)</v>
      </c>
      <c r="T474" s="56" t="s">
        <v>2972</v>
      </c>
      <c r="U474" s="56" t="s">
        <v>55</v>
      </c>
      <c r="V474" s="56" t="str">
        <f>VLOOKUP(G474,'Sheet 1 (2)'!$H$4:$Q$536,10,FALSE)</f>
        <v/>
      </c>
      <c r="W474" s="56" t="str">
        <f t="shared" si="47"/>
        <v/>
      </c>
      <c r="X474" s="56" t="s">
        <v>3097</v>
      </c>
      <c r="Y474" s="56" t="s">
        <v>55</v>
      </c>
      <c r="Z474" s="56" t="str">
        <f>VLOOKUP(G474,'Sheet 1 (2)'!$H$4:$S$536,12,FALSE)</f>
        <v/>
      </c>
      <c r="AA474" s="56" t="str">
        <f t="shared" si="45"/>
        <v/>
      </c>
      <c r="AB474" s="56" t="s">
        <v>55</v>
      </c>
      <c r="AC474" s="56" t="str">
        <f>VLOOKUP(G474,'Sheet 1 (2)'!$H$4:$AF$536,25,FALSE)</f>
        <v/>
      </c>
      <c r="AD474" s="56" t="s">
        <v>270</v>
      </c>
      <c r="AE474" s="56" t="str">
        <f t="shared" si="49"/>
        <v/>
      </c>
      <c r="AF474" s="56" t="s">
        <v>52</v>
      </c>
      <c r="AG474" s="56" t="str">
        <f>VLOOKUP(G474,'Sheet 1 (2)'!$H$4:$AG$536,26,FALSE)</f>
        <v/>
      </c>
      <c r="AH474" s="56" t="s">
        <v>52</v>
      </c>
      <c r="AI474" s="56" t="s">
        <v>3322</v>
      </c>
      <c r="AJ474" s="56" t="str">
        <f>VLOOKUP(G474,'Sheet 1 (2)'!$H$4:$AH$536,27,FALSE)</f>
        <v/>
      </c>
      <c r="AK474" s="56" t="str">
        <f t="shared" si="50"/>
        <v>A LA ESPERA BASE SIS.</v>
      </c>
      <c r="AL474" s="60">
        <v>1</v>
      </c>
      <c r="AM474" s="60">
        <f t="shared" si="48"/>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51"/>
        <v/>
      </c>
      <c r="O475" s="56"/>
      <c r="P475" s="56" t="s">
        <v>2971</v>
      </c>
      <c r="Q475" s="56" t="s">
        <v>55</v>
      </c>
      <c r="R475" s="56" t="str">
        <f>VLOOKUP(G475,'Sheet 1 (2)'!$H$4:$O$536,8,FALSE)</f>
        <v/>
      </c>
      <c r="S475" s="56" t="str">
        <f t="shared" si="43"/>
        <v/>
      </c>
      <c r="T475" s="56" t="s">
        <v>2972</v>
      </c>
      <c r="U475" s="56" t="s">
        <v>55</v>
      </c>
      <c r="V475" s="56" t="str">
        <f>VLOOKUP(G475,'Sheet 1 (2)'!$H$4:$Q$536,10,FALSE)</f>
        <v/>
      </c>
      <c r="W475" s="56" t="str">
        <f t="shared" si="47"/>
        <v/>
      </c>
      <c r="X475" s="56" t="s">
        <v>3097</v>
      </c>
      <c r="Y475" s="56" t="s">
        <v>55</v>
      </c>
      <c r="Z475" s="56" t="str">
        <f>VLOOKUP(G475,'Sheet 1 (2)'!$H$4:$S$536,12,FALSE)</f>
        <v/>
      </c>
      <c r="AA475" s="56" t="str">
        <f t="shared" si="45"/>
        <v/>
      </c>
      <c r="AB475" s="56" t="s">
        <v>55</v>
      </c>
      <c r="AC475" s="56" t="str">
        <f>VLOOKUP(G475,'Sheet 1 (2)'!$H$4:$AF$536,25,FALSE)</f>
        <v/>
      </c>
      <c r="AD475" s="56" t="s">
        <v>1543</v>
      </c>
      <c r="AE475" s="56" t="str">
        <f t="shared" si="49"/>
        <v/>
      </c>
      <c r="AF475" s="56" t="s">
        <v>52</v>
      </c>
      <c r="AG475" s="56" t="str">
        <f>VLOOKUP(G475,'Sheet 1 (2)'!$H$4:$AG$536,26,FALSE)</f>
        <v/>
      </c>
      <c r="AH475" s="56" t="s">
        <v>52</v>
      </c>
      <c r="AI475" s="56" t="s">
        <v>3322</v>
      </c>
      <c r="AJ475" s="56" t="str">
        <f>VLOOKUP(G475,'Sheet 1 (2)'!$H$4:$AH$536,27,FALSE)</f>
        <v/>
      </c>
      <c r="AK475" s="56" t="str">
        <f t="shared" si="50"/>
        <v>A LA ESPERA BASE SIS.</v>
      </c>
      <c r="AL475" s="60">
        <v>1</v>
      </c>
      <c r="AM475" s="60">
        <f t="shared" si="48"/>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51"/>
        <v/>
      </c>
      <c r="O476" s="56"/>
      <c r="P476" s="56" t="s">
        <v>3137</v>
      </c>
      <c r="Q476" s="56" t="s">
        <v>55</v>
      </c>
      <c r="R476" s="56" t="str">
        <f>VLOOKUP(G476,'Sheet 1 (2)'!$H$4:$O$536,8,FALSE)</f>
        <v/>
      </c>
      <c r="S476" s="56" t="str">
        <f t="shared" si="43"/>
        <v/>
      </c>
      <c r="T476" s="56" t="s">
        <v>3138</v>
      </c>
      <c r="U476" s="56" t="s">
        <v>55</v>
      </c>
      <c r="V476" s="56" t="str">
        <f>VLOOKUP(G476,'Sheet 1 (2)'!$H$4:$Q$536,10,FALSE)</f>
        <v/>
      </c>
      <c r="W476" s="56" t="str">
        <f t="shared" si="47"/>
        <v/>
      </c>
      <c r="X476" s="56" t="s">
        <v>3139</v>
      </c>
      <c r="Y476" s="56" t="s">
        <v>55</v>
      </c>
      <c r="Z476" s="56" t="str">
        <f>VLOOKUP(G476,'Sheet 1 (2)'!$H$4:$S$536,12,FALSE)</f>
        <v/>
      </c>
      <c r="AA476" s="56" t="str">
        <f t="shared" si="45"/>
        <v/>
      </c>
      <c r="AB476" s="56" t="s">
        <v>55</v>
      </c>
      <c r="AC476" s="56" t="str">
        <f>VLOOKUP(G476,'Sheet 1 (2)'!$H$4:$AF$536,25,FALSE)</f>
        <v/>
      </c>
      <c r="AD476" s="56" t="s">
        <v>87</v>
      </c>
      <c r="AE476" s="56" t="str">
        <f t="shared" si="49"/>
        <v/>
      </c>
      <c r="AF476" s="56" t="s">
        <v>55</v>
      </c>
      <c r="AG476" s="56" t="str">
        <f>VLOOKUP(G476,'Sheet 1 (2)'!$H$4:$AG$536,26,FALSE)</f>
        <v/>
      </c>
      <c r="AH476" s="56" t="s">
        <v>52</v>
      </c>
      <c r="AI476" s="56" t="s">
        <v>55</v>
      </c>
      <c r="AJ476" s="56" t="str">
        <f>VLOOKUP(G476,'Sheet 1 (2)'!$H$4:$AH$536,27,FALSE)</f>
        <v/>
      </c>
      <c r="AK476" s="56" t="s">
        <v>3359</v>
      </c>
      <c r="AL476" s="60">
        <v>1</v>
      </c>
      <c r="AM476" s="60">
        <f t="shared" si="48"/>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51"/>
        <v/>
      </c>
      <c r="O477" s="56"/>
      <c r="P477" s="56" t="s">
        <v>264</v>
      </c>
      <c r="Q477" s="56" t="s">
        <v>55</v>
      </c>
      <c r="R477" s="56" t="str">
        <f>VLOOKUP(G477,'Sheet 1 (2)'!$H$4:$O$536,8,FALSE)</f>
        <v/>
      </c>
      <c r="S477" s="56" t="str">
        <f t="shared" si="43"/>
        <v/>
      </c>
      <c r="T477" s="56" t="s">
        <v>2871</v>
      </c>
      <c r="U477" s="56" t="s">
        <v>55</v>
      </c>
      <c r="V477" s="56" t="str">
        <f>VLOOKUP(G477,'Sheet 1 (2)'!$H$4:$Q$536,10,FALSE)</f>
        <v/>
      </c>
      <c r="W477" s="56" t="str">
        <f t="shared" si="47"/>
        <v/>
      </c>
      <c r="X477" s="56" t="s">
        <v>3145</v>
      </c>
      <c r="Y477" s="56" t="s">
        <v>55</v>
      </c>
      <c r="Z477" s="56" t="str">
        <f>VLOOKUP(G477,'Sheet 1 (2)'!$H$4:$S$536,12,FALSE)</f>
        <v/>
      </c>
      <c r="AA477" s="56" t="str">
        <f t="shared" si="45"/>
        <v/>
      </c>
      <c r="AB477" s="56" t="s">
        <v>55</v>
      </c>
      <c r="AC477" s="56" t="str">
        <f>VLOOKUP(G477,'Sheet 1 (2)'!$H$4:$AF$536,25,FALSE)</f>
        <v/>
      </c>
      <c r="AD477" s="56" t="s">
        <v>87</v>
      </c>
      <c r="AE477" s="56" t="str">
        <f t="shared" si="49"/>
        <v/>
      </c>
      <c r="AF477" s="56" t="s">
        <v>55</v>
      </c>
      <c r="AG477" s="56" t="str">
        <f>VLOOKUP(G477,'Sheet 1 (2)'!$H$4:$AG$536,26,FALSE)</f>
        <v/>
      </c>
      <c r="AH477" s="56" t="s">
        <v>52</v>
      </c>
      <c r="AI477" s="56" t="s">
        <v>55</v>
      </c>
      <c r="AJ477" s="56" t="str">
        <f>VLOOKUP(G477,'Sheet 1 (2)'!$H$4:$AH$536,27,FALSE)</f>
        <v/>
      </c>
      <c r="AK477" s="56" t="s">
        <v>3361</v>
      </c>
      <c r="AL477" s="60">
        <v>1</v>
      </c>
      <c r="AM477" s="60">
        <f t="shared" si="48"/>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51"/>
        <v/>
      </c>
      <c r="O478" s="56"/>
      <c r="P478" s="56" t="s">
        <v>264</v>
      </c>
      <c r="Q478" s="56" t="s">
        <v>55</v>
      </c>
      <c r="R478" s="56" t="str">
        <f>VLOOKUP(G478,'Sheet 1 (2)'!$H$4:$O$536,8,FALSE)</f>
        <v/>
      </c>
      <c r="S478" s="56" t="str">
        <f t="shared" si="43"/>
        <v/>
      </c>
      <c r="T478" s="56" t="s">
        <v>1387</v>
      </c>
      <c r="U478" s="56" t="s">
        <v>55</v>
      </c>
      <c r="V478" s="56" t="str">
        <f>VLOOKUP(G478,'Sheet 1 (2)'!$H$4:$Q$536,10,FALSE)</f>
        <v/>
      </c>
      <c r="W478" s="56" t="str">
        <f t="shared" si="47"/>
        <v/>
      </c>
      <c r="X478" s="56" t="s">
        <v>3163</v>
      </c>
      <c r="Y478" s="56" t="s">
        <v>55</v>
      </c>
      <c r="Z478" s="56" t="str">
        <f>VLOOKUP(G478,'Sheet 1 (2)'!$H$4:$S$536,12,FALSE)</f>
        <v/>
      </c>
      <c r="AA478" s="56" t="str">
        <f t="shared" si="45"/>
        <v/>
      </c>
      <c r="AB478" s="56" t="s">
        <v>55</v>
      </c>
      <c r="AC478" s="56" t="str">
        <f>VLOOKUP(G478,'Sheet 1 (2)'!$H$4:$AF$536,25,FALSE)</f>
        <v/>
      </c>
      <c r="AD478" s="56"/>
      <c r="AE478" s="56" t="str">
        <f t="shared" si="49"/>
        <v/>
      </c>
      <c r="AF478" s="56" t="s">
        <v>55</v>
      </c>
      <c r="AG478" s="56" t="str">
        <f>VLOOKUP(G478,'Sheet 1 (2)'!$H$4:$AG$536,26,FALSE)</f>
        <v>NO</v>
      </c>
      <c r="AH478" s="56" t="s">
        <v>52</v>
      </c>
      <c r="AI478" s="56" t="s">
        <v>55</v>
      </c>
      <c r="AJ478" s="56" t="str">
        <f>VLOOKUP(G478,'Sheet 1 (2)'!$H$4:$AH$536,27,FALSE)</f>
        <v>Se actualizará con criterios del 2021</v>
      </c>
      <c r="AK478" s="56" t="str">
        <f>IF(AI478&lt;&gt;"",AI478,AJ478)</f>
        <v>Se actualizará con criterios del 2021</v>
      </c>
      <c r="AL478" s="60">
        <v>1</v>
      </c>
      <c r="AM478" s="60">
        <f t="shared" si="48"/>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51"/>
        <v/>
      </c>
      <c r="O479" s="56"/>
      <c r="P479" s="56" t="s">
        <v>264</v>
      </c>
      <c r="Q479" s="56" t="s">
        <v>55</v>
      </c>
      <c r="R479" s="56" t="str">
        <f>VLOOKUP(G479,'Sheet 1 (2)'!$H$4:$O$536,8,FALSE)</f>
        <v/>
      </c>
      <c r="S479" s="56" t="str">
        <f t="shared" si="43"/>
        <v/>
      </c>
      <c r="T479" s="56" t="s">
        <v>1387</v>
      </c>
      <c r="U479" s="56" t="s">
        <v>55</v>
      </c>
      <c r="V479" s="56" t="str">
        <f>VLOOKUP(G479,'Sheet 1 (2)'!$H$4:$Q$536,10,FALSE)</f>
        <v/>
      </c>
      <c r="W479" s="56" t="str">
        <f t="shared" si="47"/>
        <v/>
      </c>
      <c r="X479" s="56" t="s">
        <v>3163</v>
      </c>
      <c r="Y479" s="56" t="s">
        <v>55</v>
      </c>
      <c r="Z479" s="56" t="str">
        <f>VLOOKUP(G479,'Sheet 1 (2)'!$H$4:$S$536,12,FALSE)</f>
        <v/>
      </c>
      <c r="AA479" s="56" t="str">
        <f t="shared" si="45"/>
        <v/>
      </c>
      <c r="AB479" s="56" t="s">
        <v>55</v>
      </c>
      <c r="AC479" s="56" t="str">
        <f>VLOOKUP(G479,'Sheet 1 (2)'!$H$4:$AF$536,25,FALSE)</f>
        <v/>
      </c>
      <c r="AD479" s="56"/>
      <c r="AE479" s="56" t="str">
        <f t="shared" si="49"/>
        <v/>
      </c>
      <c r="AF479" s="56" t="s">
        <v>55</v>
      </c>
      <c r="AG479" s="56" t="str">
        <f>VLOOKUP(G479,'Sheet 1 (2)'!$H$4:$AG$536,26,FALSE)</f>
        <v>NO</v>
      </c>
      <c r="AH479" s="56" t="s">
        <v>52</v>
      </c>
      <c r="AI479" s="56" t="s">
        <v>55</v>
      </c>
      <c r="AJ479" s="56" t="str">
        <f>VLOOKUP(G479,'Sheet 1 (2)'!$H$4:$AH$536,27,FALSE)</f>
        <v>Se actualizará con criterios del 2021</v>
      </c>
      <c r="AK479" s="56" t="str">
        <f>IF(AI479&lt;&gt;"",AI479,AJ479)</f>
        <v>Se actualizará con criterios del 2021</v>
      </c>
      <c r="AL479" s="60">
        <v>1</v>
      </c>
      <c r="AM479" s="60">
        <f t="shared" si="48"/>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51"/>
        <v/>
      </c>
      <c r="O480" s="56"/>
      <c r="P480" s="56" t="s">
        <v>264</v>
      </c>
      <c r="Q480" s="56" t="s">
        <v>55</v>
      </c>
      <c r="R480" s="56" t="str">
        <f>VLOOKUP(G480,'Sheet 1 (2)'!$H$4:$O$536,8,FALSE)</f>
        <v/>
      </c>
      <c r="S480" s="56" t="str">
        <f t="shared" si="43"/>
        <v/>
      </c>
      <c r="T480" s="56" t="s">
        <v>1387</v>
      </c>
      <c r="U480" s="56" t="s">
        <v>55</v>
      </c>
      <c r="V480" s="56" t="str">
        <f>VLOOKUP(G480,'Sheet 1 (2)'!$H$4:$Q$536,10,FALSE)</f>
        <v/>
      </c>
      <c r="W480" s="56" t="str">
        <f t="shared" si="47"/>
        <v/>
      </c>
      <c r="X480" s="56" t="s">
        <v>3170</v>
      </c>
      <c r="Y480" s="56" t="s">
        <v>55</v>
      </c>
      <c r="Z480" s="56" t="str">
        <f>VLOOKUP(G480,'Sheet 1 (2)'!$H$4:$S$536,12,FALSE)</f>
        <v/>
      </c>
      <c r="AA480" s="56" t="str">
        <f t="shared" si="45"/>
        <v/>
      </c>
      <c r="AB480" s="56" t="s">
        <v>55</v>
      </c>
      <c r="AC480" s="56" t="str">
        <f>VLOOKUP(G480,'Sheet 1 (2)'!$H$4:$AF$536,25,FALSE)</f>
        <v/>
      </c>
      <c r="AD480" s="56"/>
      <c r="AE480" s="56" t="str">
        <f t="shared" si="49"/>
        <v/>
      </c>
      <c r="AF480" s="56" t="s">
        <v>55</v>
      </c>
      <c r="AG480" s="56" t="str">
        <f>VLOOKUP(G480,'Sheet 1 (2)'!$H$4:$AG$536,26,FALSE)</f>
        <v>NO</v>
      </c>
      <c r="AH480" s="56" t="s">
        <v>52</v>
      </c>
      <c r="AI480" s="56" t="s">
        <v>55</v>
      </c>
      <c r="AJ480" s="56" t="str">
        <f>VLOOKUP(G480,'Sheet 1 (2)'!$H$4:$AH$536,27,FALSE)</f>
        <v>Se actualizará con criterios del 2021</v>
      </c>
      <c r="AK480" s="56" t="str">
        <f>IF(AI480&lt;&gt;"",AI480,AJ480)</f>
        <v>Se actualizará con criterios del 2021</v>
      </c>
      <c r="AL480" s="60">
        <v>1</v>
      </c>
      <c r="AM480" s="60">
        <f t="shared" si="48"/>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51"/>
        <v/>
      </c>
      <c r="O481" s="56"/>
      <c r="P481" s="56" t="s">
        <v>264</v>
      </c>
      <c r="Q481" s="56" t="s">
        <v>55</v>
      </c>
      <c r="R481" s="56" t="str">
        <f>VLOOKUP(G481,'Sheet 1 (2)'!$H$4:$O$536,8,FALSE)</f>
        <v/>
      </c>
      <c r="S481" s="56" t="str">
        <f t="shared" si="43"/>
        <v/>
      </c>
      <c r="T481" s="56" t="s">
        <v>1387</v>
      </c>
      <c r="U481" s="56" t="s">
        <v>55</v>
      </c>
      <c r="V481" s="56" t="str">
        <f>VLOOKUP(G481,'Sheet 1 (2)'!$H$4:$Q$536,10,FALSE)</f>
        <v/>
      </c>
      <c r="W481" s="56" t="str">
        <f t="shared" si="47"/>
        <v/>
      </c>
      <c r="X481" s="56" t="s">
        <v>986</v>
      </c>
      <c r="Y481" s="56" t="s">
        <v>55</v>
      </c>
      <c r="Z481" s="56" t="str">
        <f>VLOOKUP(G481,'Sheet 1 (2)'!$H$4:$S$536,12,FALSE)</f>
        <v/>
      </c>
      <c r="AA481" s="56" t="str">
        <f t="shared" si="45"/>
        <v/>
      </c>
      <c r="AB481" s="56" t="s">
        <v>55</v>
      </c>
      <c r="AC481" s="56" t="str">
        <f>VLOOKUP(G481,'Sheet 1 (2)'!$H$4:$AF$536,25,FALSE)</f>
        <v/>
      </c>
      <c r="AD481" s="56"/>
      <c r="AE481" s="56" t="str">
        <f t="shared" si="49"/>
        <v/>
      </c>
      <c r="AF481" s="56" t="s">
        <v>55</v>
      </c>
      <c r="AG481" s="56" t="str">
        <f>VLOOKUP(G481,'Sheet 1 (2)'!$H$4:$AG$536,26,FALSE)</f>
        <v>NO</v>
      </c>
      <c r="AH481" s="56" t="s">
        <v>52</v>
      </c>
      <c r="AI481" s="56" t="s">
        <v>55</v>
      </c>
      <c r="AJ481" s="56" t="str">
        <f>VLOOKUP(G481,'Sheet 1 (2)'!$H$4:$AH$536,27,FALSE)</f>
        <v>Se actualizará con criterios del 2021</v>
      </c>
      <c r="AK481" s="56" t="str">
        <f>IF(AI481&lt;&gt;"",AI481,AJ481)</f>
        <v>Se actualizará con criterios del 2021</v>
      </c>
      <c r="AL481" s="60">
        <v>1</v>
      </c>
      <c r="AM481" s="60">
        <f t="shared" si="48"/>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51"/>
        <v/>
      </c>
      <c r="O482" s="56"/>
      <c r="P482" s="56" t="s">
        <v>264</v>
      </c>
      <c r="Q482" s="56" t="s">
        <v>55</v>
      </c>
      <c r="R482" s="56" t="str">
        <f>VLOOKUP(G482,'Sheet 1 (2)'!$H$4:$O$536,8,FALSE)</f>
        <v/>
      </c>
      <c r="S482" s="56" t="str">
        <f t="shared" si="43"/>
        <v/>
      </c>
      <c r="T482" s="56" t="s">
        <v>1387</v>
      </c>
      <c r="U482" s="56" t="s">
        <v>55</v>
      </c>
      <c r="V482" s="56" t="str">
        <f>VLOOKUP(G482,'Sheet 1 (2)'!$H$4:$Q$536,10,FALSE)</f>
        <v/>
      </c>
      <c r="W482" s="56" t="str">
        <f t="shared" si="47"/>
        <v/>
      </c>
      <c r="X482" s="56" t="s">
        <v>986</v>
      </c>
      <c r="Y482" s="56" t="s">
        <v>55</v>
      </c>
      <c r="Z482" s="56" t="str">
        <f>VLOOKUP(G482,'Sheet 1 (2)'!$H$4:$S$536,12,FALSE)</f>
        <v/>
      </c>
      <c r="AA482" s="56" t="str">
        <f t="shared" si="45"/>
        <v/>
      </c>
      <c r="AB482" s="56" t="s">
        <v>55</v>
      </c>
      <c r="AC482" s="56" t="str">
        <f>VLOOKUP(G482,'Sheet 1 (2)'!$H$4:$AF$536,25,FALSE)</f>
        <v/>
      </c>
      <c r="AD482" s="56"/>
      <c r="AE482" s="56" t="str">
        <f t="shared" si="49"/>
        <v/>
      </c>
      <c r="AF482" s="56" t="s">
        <v>55</v>
      </c>
      <c r="AG482" s="56" t="str">
        <f>VLOOKUP(G482,'Sheet 1 (2)'!$H$4:$AG$536,26,FALSE)</f>
        <v>NO</v>
      </c>
      <c r="AH482" s="56" t="s">
        <v>52</v>
      </c>
      <c r="AI482" s="56" t="s">
        <v>55</v>
      </c>
      <c r="AJ482" s="56" t="str">
        <f>VLOOKUP(G482,'Sheet 1 (2)'!$H$4:$AH$536,27,FALSE)</f>
        <v>Se actualizará con criterios del 2021</v>
      </c>
      <c r="AK482" s="56" t="str">
        <f>IF(AI482&lt;&gt;"",AI482,AJ482)</f>
        <v>Se actualizará con criterios del 2021</v>
      </c>
      <c r="AL482" s="60">
        <v>1</v>
      </c>
      <c r="AM482" s="60">
        <f t="shared" si="48"/>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48"/>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52">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53">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54">IF(U484&lt;&gt;"",U484,V484)</f>
        <v/>
      </c>
      <c r="X484" s="56"/>
      <c r="Y484" s="56" t="s">
        <v>55</v>
      </c>
      <c r="Z484" s="56" t="str">
        <f>VLOOKUP(G484,'Sheet 1 (2)'!$H$4:$S$536,12,FALSE)</f>
        <v/>
      </c>
      <c r="AA484" s="56" t="str">
        <f t="shared" ref="AA484:AA510" si="55">IF(Y484&lt;&gt;"",Y484,Z484)</f>
        <v/>
      </c>
      <c r="AB484" s="56" t="s">
        <v>55</v>
      </c>
      <c r="AC484" s="56" t="str">
        <f>VLOOKUP(G484,'Sheet 1 (2)'!$H$4:$AF$536,25,FALSE)</f>
        <v/>
      </c>
      <c r="AD484" s="56" t="s">
        <v>367</v>
      </c>
      <c r="AE484" s="56" t="str">
        <f t="shared" ref="AE484:AE510" si="56">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57">IF(AI484&lt;&gt;"",AI484,AJ484)</f>
        <v>- Reporte de centros poblados (variable: Tiene Sitema de Abastecimiento (Sí,No, vacías))
-Base que linkea el centro poblado con establecimiento de salud</v>
      </c>
      <c r="AL484" s="60">
        <v>1</v>
      </c>
      <c r="AM484" s="60">
        <f t="shared" si="48"/>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52"/>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53"/>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54"/>
        <v/>
      </c>
      <c r="X485" s="56"/>
      <c r="Y485" s="56" t="s">
        <v>55</v>
      </c>
      <c r="Z485" s="56" t="str">
        <f>VLOOKUP(G485,'Sheet 1 (2)'!$H$4:$S$536,12,FALSE)</f>
        <v/>
      </c>
      <c r="AA485" s="56" t="str">
        <f t="shared" si="55"/>
        <v/>
      </c>
      <c r="AB485" s="56" t="s">
        <v>55</v>
      </c>
      <c r="AC485" s="56" t="str">
        <f>VLOOKUP(G485,'Sheet 1 (2)'!$H$4:$AF$536,25,FALSE)</f>
        <v/>
      </c>
      <c r="AD485" s="56" t="s">
        <v>367</v>
      </c>
      <c r="AE485" s="56" t="str">
        <f t="shared" si="56"/>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57"/>
        <v>- Sistema de información actualizada de la Vigilancia de la calidad del agua para consumo humano
-Base que linkea el centro poblado con establecimiento de salud</v>
      </c>
      <c r="AL485" s="60">
        <v>1</v>
      </c>
      <c r="AM485" s="60">
        <f t="shared" si="48"/>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52"/>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53"/>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54"/>
        <v/>
      </c>
      <c r="X486" s="56"/>
      <c r="Y486" s="56" t="s">
        <v>55</v>
      </c>
      <c r="Z486" s="56" t="str">
        <f>VLOOKUP(G486,'Sheet 1 (2)'!$H$4:$S$536,12,FALSE)</f>
        <v/>
      </c>
      <c r="AA486" s="56" t="str">
        <f t="shared" si="55"/>
        <v/>
      </c>
      <c r="AB486" s="56" t="s">
        <v>55</v>
      </c>
      <c r="AC486" s="56" t="str">
        <f>VLOOKUP(G486,'Sheet 1 (2)'!$H$4:$AF$536,25,FALSE)</f>
        <v/>
      </c>
      <c r="AD486" s="56" t="s">
        <v>367</v>
      </c>
      <c r="AE486" s="56" t="str">
        <f t="shared" si="56"/>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57"/>
        <v>- Sistema de información actualizada de la Vigilancia de la calidad del agua para consumo humano
-Base que linkea el centro poblado con establecimiento de salud</v>
      </c>
      <c r="AL486" s="60">
        <v>1</v>
      </c>
      <c r="AM486" s="60">
        <f t="shared" si="48"/>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52"/>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53"/>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54"/>
        <v/>
      </c>
      <c r="X487" s="56"/>
      <c r="Y487" s="56" t="s">
        <v>55</v>
      </c>
      <c r="Z487" s="56" t="str">
        <f>VLOOKUP(G487,'Sheet 1 (2)'!$H$4:$S$536,12,FALSE)</f>
        <v/>
      </c>
      <c r="AA487" s="56" t="str">
        <f t="shared" si="55"/>
        <v/>
      </c>
      <c r="AB487" s="56" t="s">
        <v>55</v>
      </c>
      <c r="AC487" s="56" t="str">
        <f>VLOOKUP(G487,'Sheet 1 (2)'!$H$4:$AF$536,25,FALSE)</f>
        <v/>
      </c>
      <c r="AD487" s="56" t="s">
        <v>367</v>
      </c>
      <c r="AE487" s="56" t="str">
        <f t="shared" si="56"/>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57"/>
        <v>- Sistema de información actualizada de la Vigilancia de la calidad del agua para consumo humano
-Base que linkea el centro poblado con establecimiento de salud</v>
      </c>
      <c r="AL487" s="60">
        <v>1</v>
      </c>
      <c r="AM487" s="60">
        <f t="shared" si="48"/>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52"/>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53"/>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54"/>
        <v/>
      </c>
      <c r="X488" s="56"/>
      <c r="Y488" s="56" t="s">
        <v>55</v>
      </c>
      <c r="Z488" s="56" t="str">
        <f>VLOOKUP(G488,'Sheet 1 (2)'!$H$4:$S$536,12,FALSE)</f>
        <v/>
      </c>
      <c r="AA488" s="56" t="str">
        <f t="shared" si="55"/>
        <v/>
      </c>
      <c r="AB488" s="56" t="s">
        <v>55</v>
      </c>
      <c r="AC488" s="56" t="str">
        <f>VLOOKUP(G488,'Sheet 1 (2)'!$H$4:$AF$536,25,FALSE)</f>
        <v/>
      </c>
      <c r="AD488" s="56" t="s">
        <v>58</v>
      </c>
      <c r="AE488" s="56" t="str">
        <f t="shared" si="56"/>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57"/>
        <v>- Sistema de información actualizada de la Vigilancia de la calidad del agua para consumo humano
-Base que linkea el centro poblado con establecimiento de salud</v>
      </c>
      <c r="AL488" s="60">
        <v>1</v>
      </c>
      <c r="AM488" s="60">
        <f t="shared" si="48"/>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52"/>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53"/>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54"/>
        <v/>
      </c>
      <c r="X489" s="56"/>
      <c r="Y489" s="56" t="s">
        <v>55</v>
      </c>
      <c r="Z489" s="56" t="str">
        <f>VLOOKUP(G489,'Sheet 1 (2)'!$H$4:$S$536,12,FALSE)</f>
        <v/>
      </c>
      <c r="AA489" s="56" t="str">
        <f t="shared" si="55"/>
        <v/>
      </c>
      <c r="AB489" s="56" t="s">
        <v>55</v>
      </c>
      <c r="AC489" s="56" t="str">
        <f>VLOOKUP(G489,'Sheet 1 (2)'!$H$4:$AF$536,25,FALSE)</f>
        <v/>
      </c>
      <c r="AD489" s="56" t="s">
        <v>58</v>
      </c>
      <c r="AE489" s="56" t="str">
        <f t="shared" si="56"/>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57"/>
        <v>- Sistema de información actualizada de la Vigilancia de la calidad del agua para consumo humano
-Base que linkea el centro poblado con establecimiento de salud</v>
      </c>
      <c r="AL489" s="60">
        <v>1</v>
      </c>
      <c r="AM489" s="60">
        <f t="shared" si="48"/>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52"/>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53"/>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54"/>
        <v/>
      </c>
      <c r="X490" s="56"/>
      <c r="Y490" s="56" t="s">
        <v>55</v>
      </c>
      <c r="Z490" s="56" t="str">
        <f>VLOOKUP(G490,'Sheet 1 (2)'!$H$4:$S$536,12,FALSE)</f>
        <v/>
      </c>
      <c r="AA490" s="56" t="str">
        <f t="shared" si="55"/>
        <v/>
      </c>
      <c r="AB490" s="56" t="s">
        <v>55</v>
      </c>
      <c r="AC490" s="56" t="str">
        <f>VLOOKUP(G490,'Sheet 1 (2)'!$H$4:$AF$536,25,FALSE)</f>
        <v/>
      </c>
      <c r="AD490" s="56" t="s">
        <v>386</v>
      </c>
      <c r="AE490" s="56" t="str">
        <f t="shared" si="56"/>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57"/>
        <v>- Sistema de información actualizada de la Vigilancia de la calidad del agua para consumo humano
-Base que linkea el centro poblado con establecimiento de salud</v>
      </c>
      <c r="AL490" s="60">
        <v>1</v>
      </c>
      <c r="AM490" s="60">
        <f t="shared" si="48"/>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52"/>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53"/>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54"/>
        <v/>
      </c>
      <c r="X491" s="56"/>
      <c r="Y491" s="56" t="s">
        <v>55</v>
      </c>
      <c r="Z491" s="56" t="str">
        <f>VLOOKUP(G491,'Sheet 1 (2)'!$H$4:$S$536,12,FALSE)</f>
        <v/>
      </c>
      <c r="AA491" s="56" t="str">
        <f t="shared" si="55"/>
        <v/>
      </c>
      <c r="AB491" s="56" t="s">
        <v>55</v>
      </c>
      <c r="AC491" s="56" t="str">
        <f>VLOOKUP(G491,'Sheet 1 (2)'!$H$4:$AF$536,25,FALSE)</f>
        <v/>
      </c>
      <c r="AD491" s="56" t="s">
        <v>386</v>
      </c>
      <c r="AE491" s="56" t="str">
        <f t="shared" si="56"/>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57"/>
        <v>- Sistema de información actualizada de la Vigilancia de la calidad del agua para consumo humano
-Base que linkea el centro poblado con establecimiento de salud</v>
      </c>
      <c r="AL491" s="60">
        <v>1</v>
      </c>
      <c r="AM491" s="60">
        <f t="shared" si="48"/>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52"/>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53"/>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54"/>
        <v/>
      </c>
      <c r="X492" s="56"/>
      <c r="Y492" s="56" t="s">
        <v>55</v>
      </c>
      <c r="Z492" s="56" t="str">
        <f>VLOOKUP(G492,'Sheet 1 (2)'!$H$4:$S$536,12,FALSE)</f>
        <v/>
      </c>
      <c r="AA492" s="56" t="str">
        <f t="shared" si="55"/>
        <v/>
      </c>
      <c r="AB492" s="56" t="s">
        <v>55</v>
      </c>
      <c r="AC492" s="56" t="str">
        <f>VLOOKUP(G492,'Sheet 1 (2)'!$H$4:$AF$536,25,FALSE)</f>
        <v/>
      </c>
      <c r="AD492" s="56" t="s">
        <v>58</v>
      </c>
      <c r="AE492" s="56" t="str">
        <f t="shared" si="56"/>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57"/>
        <v>- Sistema de información actualizada de la Vigilancia de la calidad del agua para consumo humano
-Base que linkea el centro poblado con establecimiento de salud</v>
      </c>
      <c r="AL492" s="60">
        <v>1</v>
      </c>
      <c r="AM492" s="60">
        <f t="shared" si="48"/>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52"/>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53"/>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54"/>
        <v/>
      </c>
      <c r="X493" s="56"/>
      <c r="Y493" s="56" t="s">
        <v>55</v>
      </c>
      <c r="Z493" s="56" t="str">
        <f>VLOOKUP(G493,'Sheet 1 (2)'!$H$4:$S$536,12,FALSE)</f>
        <v/>
      </c>
      <c r="AA493" s="56" t="str">
        <f t="shared" si="55"/>
        <v/>
      </c>
      <c r="AB493" s="56" t="s">
        <v>55</v>
      </c>
      <c r="AC493" s="56" t="str">
        <f>VLOOKUP(G493,'Sheet 1 (2)'!$H$4:$AF$536,25,FALSE)</f>
        <v/>
      </c>
      <c r="AD493" s="56" t="s">
        <v>58</v>
      </c>
      <c r="AE493" s="56" t="str">
        <f t="shared" si="56"/>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57"/>
        <v>- Sistema de información actualizada de la Vigilancia de la calidad del agua para consumo humano
-Base que linkea el centro poblado con establecimiento de salud</v>
      </c>
      <c r="AL493" s="60">
        <v>1</v>
      </c>
      <c r="AM493" s="60">
        <f t="shared" si="48"/>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52"/>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53"/>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54"/>
        <v/>
      </c>
      <c r="X494" s="56"/>
      <c r="Y494" s="56" t="s">
        <v>55</v>
      </c>
      <c r="Z494" s="56" t="str">
        <f>VLOOKUP(G494,'Sheet 1 (2)'!$H$4:$S$536,12,FALSE)</f>
        <v/>
      </c>
      <c r="AA494" s="56" t="str">
        <f t="shared" si="55"/>
        <v/>
      </c>
      <c r="AB494" s="56" t="s">
        <v>55</v>
      </c>
      <c r="AC494" s="56" t="str">
        <f>VLOOKUP(G494,'Sheet 1 (2)'!$H$4:$AF$536,25,FALSE)</f>
        <v/>
      </c>
      <c r="AD494" s="56"/>
      <c r="AE494" s="56" t="str">
        <f t="shared" si="56"/>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57"/>
        <v>- Sistema de información actualizada de la Vigilancia de la calidad del agua para consumo humano
-Base que linkea el centro poblado con establecimiento de salud</v>
      </c>
      <c r="AL494" s="60">
        <v>1</v>
      </c>
      <c r="AM494" s="60">
        <f t="shared" si="48"/>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52"/>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53"/>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54"/>
        <v/>
      </c>
      <c r="X495" s="56"/>
      <c r="Y495" s="56" t="s">
        <v>55</v>
      </c>
      <c r="Z495" s="56" t="str">
        <f>VLOOKUP(G495,'Sheet 1 (2)'!$H$4:$S$536,12,FALSE)</f>
        <v/>
      </c>
      <c r="AA495" s="56" t="str">
        <f t="shared" si="55"/>
        <v/>
      </c>
      <c r="AB495" s="56" t="s">
        <v>55</v>
      </c>
      <c r="AC495" s="56" t="str">
        <f>VLOOKUP(G495,'Sheet 1 (2)'!$H$4:$AF$536,25,FALSE)</f>
        <v/>
      </c>
      <c r="AD495" s="56" t="s">
        <v>367</v>
      </c>
      <c r="AE495" s="56" t="str">
        <f t="shared" si="56"/>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57"/>
        <v>- Sistema de información actualizada de la Vigilancia de la calidad del agua para consumo humano
-Base que linkea el centro poblado con establecimiento de salud</v>
      </c>
      <c r="AL495" s="60">
        <v>1</v>
      </c>
      <c r="AM495" s="60">
        <f t="shared" si="48"/>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52"/>
        <v>100% de la población menor de 1 año atendida en los establecimientos de salud de las categorías I3 y I4</v>
      </c>
      <c r="O496" s="56"/>
      <c r="P496" s="56" t="s">
        <v>94</v>
      </c>
      <c r="Q496" s="56" t="s">
        <v>55</v>
      </c>
      <c r="R496" s="56" t="str">
        <f>VLOOKUP(G496,'Sheet 1 (2)'!$H$4:$O$536,8,FALSE)</f>
        <v>CNV</v>
      </c>
      <c r="S496" s="56" t="str">
        <f t="shared" si="53"/>
        <v>CNV</v>
      </c>
      <c r="T496" s="56" t="s">
        <v>405</v>
      </c>
      <c r="U496" s="56" t="s">
        <v>55</v>
      </c>
      <c r="V496" s="56" t="str">
        <f>VLOOKUP(G496,'Sheet 1 (2)'!$H$4:$Q$536,10,FALSE)</f>
        <v/>
      </c>
      <c r="W496" s="56" t="str">
        <f t="shared" si="54"/>
        <v/>
      </c>
      <c r="X496" s="56"/>
      <c r="Y496" s="56" t="s">
        <v>55</v>
      </c>
      <c r="Z496" s="56" t="str">
        <f>VLOOKUP(G496,'Sheet 1 (2)'!$H$4:$S$536,12,FALSE)</f>
        <v/>
      </c>
      <c r="AA496" s="56" t="str">
        <f t="shared" si="55"/>
        <v/>
      </c>
      <c r="AB496" s="56" t="s">
        <v>55</v>
      </c>
      <c r="AC496" s="56" t="str">
        <f>VLOOKUP(G496,'Sheet 1 (2)'!$H$4:$AF$536,25,FALSE)</f>
        <v>I3,I4</v>
      </c>
      <c r="AD496" s="56" t="s">
        <v>176</v>
      </c>
      <c r="AE496" s="56" t="str">
        <f t="shared" si="56"/>
        <v>I3,I4</v>
      </c>
      <c r="AF496" s="56" t="s">
        <v>55</v>
      </c>
      <c r="AG496" s="56" t="str">
        <f>VLOOKUP(G496,'Sheet 1 (2)'!$H$4:$AG$536,26,FALSE)</f>
        <v>SI</v>
      </c>
      <c r="AH496" s="56" t="s">
        <v>82</v>
      </c>
      <c r="AI496" s="56" t="s">
        <v>55</v>
      </c>
      <c r="AJ496" s="56" t="str">
        <f>VLOOKUP(G496,'Sheet 1 (2)'!$H$4:$AH$536,27,FALSE)</f>
        <v/>
      </c>
      <c r="AK496" s="56" t="str">
        <f t="shared" si="57"/>
        <v/>
      </c>
      <c r="AL496" s="60">
        <v>1</v>
      </c>
      <c r="AM496" s="60">
        <f t="shared" si="48"/>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52"/>
        <v>Total de casos registrados en el año anterior de la base de egresos hospitalarios</v>
      </c>
      <c r="O497" s="56"/>
      <c r="P497" s="56" t="s">
        <v>264</v>
      </c>
      <c r="Q497" s="56" t="s">
        <v>55</v>
      </c>
      <c r="R497" s="56" t="str">
        <f>VLOOKUP(G497,'Sheet 1 (2)'!$H$4:$O$536,8,FALSE)</f>
        <v>Egresos hospitalarios</v>
      </c>
      <c r="S497" s="56" t="str">
        <f t="shared" si="53"/>
        <v>Egresos hospitalarios</v>
      </c>
      <c r="T497" s="56"/>
      <c r="U497" s="56" t="s">
        <v>55</v>
      </c>
      <c r="V497" s="56" t="str">
        <f>VLOOKUP(G497,'Sheet 1 (2)'!$H$4:$Q$536,10,FALSE)</f>
        <v/>
      </c>
      <c r="W497" s="56" t="str">
        <f t="shared" si="54"/>
        <v/>
      </c>
      <c r="X497" s="56" t="s">
        <v>1428</v>
      </c>
      <c r="Y497" s="56" t="s">
        <v>55</v>
      </c>
      <c r="Z497" s="56" t="str">
        <f>VLOOKUP(G497,'Sheet 1 (2)'!$H$4:$S$536,12,FALSE)</f>
        <v/>
      </c>
      <c r="AA497" s="56" t="str">
        <f t="shared" si="55"/>
        <v/>
      </c>
      <c r="AB497" s="56" t="s">
        <v>55</v>
      </c>
      <c r="AC497" s="56" t="str">
        <f>VLOOKUP(G497,'Sheet 1 (2)'!$H$4:$AF$536,25,FALSE)</f>
        <v/>
      </c>
      <c r="AD497" s="56" t="s">
        <v>187</v>
      </c>
      <c r="AE497" s="56" t="str">
        <f t="shared" si="56"/>
        <v/>
      </c>
      <c r="AF497" s="56" t="s">
        <v>55</v>
      </c>
      <c r="AG497" s="56" t="str">
        <f>VLOOKUP(G497,'Sheet 1 (2)'!$H$4:$AG$536,26,FALSE)</f>
        <v>NO</v>
      </c>
      <c r="AH497" s="59" t="s">
        <v>52</v>
      </c>
      <c r="AI497" s="56" t="s">
        <v>55</v>
      </c>
      <c r="AJ497" s="56" t="str">
        <f>VLOOKUP(G497,'Sheet 1 (2)'!$H$4:$AH$536,27,FALSE)</f>
        <v>Códigos CIE10 que detalla "Otros"</v>
      </c>
      <c r="AK497" s="56" t="str">
        <f t="shared" si="57"/>
        <v>Códigos CIE10 que detalla "Otros"</v>
      </c>
      <c r="AL497" s="60">
        <v>1</v>
      </c>
      <c r="AM497" s="60">
        <f t="shared" si="48"/>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52"/>
        <v/>
      </c>
      <c r="O498" s="56"/>
      <c r="P498" s="56" t="s">
        <v>409</v>
      </c>
      <c r="Q498" s="56" t="s">
        <v>55</v>
      </c>
      <c r="R498" s="56" t="str">
        <f>VLOOKUP(G498,'Sheet 1 (2)'!$H$4:$O$536,8,FALSE)</f>
        <v>HIS</v>
      </c>
      <c r="S498" s="56" t="str">
        <f t="shared" si="53"/>
        <v>HIS</v>
      </c>
      <c r="T498" s="56"/>
      <c r="U498" s="56" t="s">
        <v>55</v>
      </c>
      <c r="V498" s="56" t="str">
        <f>VLOOKUP(G498,'Sheet 1 (2)'!$H$4:$Q$536,10,FALSE)</f>
        <v/>
      </c>
      <c r="W498" s="56" t="str">
        <f t="shared" si="54"/>
        <v/>
      </c>
      <c r="X498" s="56"/>
      <c r="Y498" s="56" t="s">
        <v>55</v>
      </c>
      <c r="Z498" s="56" t="str">
        <f>VLOOKUP(G498,'Sheet 1 (2)'!$H$4:$S$536,12,FALSE)</f>
        <v/>
      </c>
      <c r="AA498" s="56" t="str">
        <f t="shared" si="55"/>
        <v/>
      </c>
      <c r="AB498" s="56" t="s">
        <v>55</v>
      </c>
      <c r="AC498" s="56" t="str">
        <f>VLOOKUP(G498,'Sheet 1 (2)'!$H$4:$AF$536,25,FALSE)</f>
        <v/>
      </c>
      <c r="AD498" s="56" t="s">
        <v>411</v>
      </c>
      <c r="AE498" s="56" t="str">
        <f t="shared" si="56"/>
        <v/>
      </c>
      <c r="AF498" s="56" t="s">
        <v>55</v>
      </c>
      <c r="AG498" s="56" t="str">
        <f>VLOOKUP(G498,'Sheet 1 (2)'!$H$4:$AG$536,26,FALSE)</f>
        <v>NO</v>
      </c>
      <c r="AH498" s="59" t="s">
        <v>52</v>
      </c>
      <c r="AI498" s="56" t="s">
        <v>55</v>
      </c>
      <c r="AJ498" s="56" t="str">
        <f>VLOOKUP(G498,'Sheet 1 (2)'!$H$4:$AH$536,27,FALSE)</f>
        <v>Código CIE10</v>
      </c>
      <c r="AK498" s="56" t="str">
        <f t="shared" si="57"/>
        <v>Código CIE10</v>
      </c>
      <c r="AL498" s="60">
        <v>1</v>
      </c>
      <c r="AM498" s="60">
        <f t="shared" si="48"/>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52"/>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53"/>
        <v>HIS</v>
      </c>
      <c r="T499" s="56"/>
      <c r="U499" s="56" t="s">
        <v>55</v>
      </c>
      <c r="V499" s="56" t="str">
        <f>VLOOKUP(G499,'Sheet 1 (2)'!$H$4:$Q$536,10,FALSE)</f>
        <v/>
      </c>
      <c r="W499" s="56" t="str">
        <f t="shared" si="54"/>
        <v/>
      </c>
      <c r="X499" s="56"/>
      <c r="Y499" s="56" t="s">
        <v>55</v>
      </c>
      <c r="Z499" s="56" t="str">
        <f>VLOOKUP(G499,'Sheet 1 (2)'!$H$4:$S$536,12,FALSE)</f>
        <v/>
      </c>
      <c r="AA499" s="56" t="str">
        <f t="shared" si="55"/>
        <v/>
      </c>
      <c r="AB499" s="56" t="s">
        <v>55</v>
      </c>
      <c r="AC499" s="56" t="str">
        <f>VLOOKUP(G499,'Sheet 1 (2)'!$H$4:$AF$536,25,FALSE)</f>
        <v/>
      </c>
      <c r="AD499" s="56" t="s">
        <v>187</v>
      </c>
      <c r="AE499" s="56" t="str">
        <f t="shared" si="56"/>
        <v/>
      </c>
      <c r="AF499" s="56" t="s">
        <v>55</v>
      </c>
      <c r="AG499" s="56" t="str">
        <f>VLOOKUP(G499,'Sheet 1 (2)'!$H$4:$AG$536,26,FALSE)</f>
        <v>NO</v>
      </c>
      <c r="AH499" s="59" t="s">
        <v>52</v>
      </c>
      <c r="AI499" s="56" t="s">
        <v>55</v>
      </c>
      <c r="AJ499" s="56" t="str">
        <f>VLOOKUP(G499,'Sheet 1 (2)'!$H$4:$AH$536,27,FALSE)</f>
        <v>Enviarán código(s) CIE10</v>
      </c>
      <c r="AK499" s="56" t="str">
        <f t="shared" si="57"/>
        <v>Enviarán código(s) CIE10</v>
      </c>
      <c r="AL499" s="60">
        <v>1</v>
      </c>
      <c r="AM499" s="60">
        <f t="shared" si="48"/>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52"/>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53"/>
        <v>HIS</v>
      </c>
      <c r="T500" s="56"/>
      <c r="U500" s="56" t="s">
        <v>55</v>
      </c>
      <c r="V500" s="56" t="str">
        <f>VLOOKUP(G500,'Sheet 1 (2)'!$H$4:$Q$536,10,FALSE)</f>
        <v/>
      </c>
      <c r="W500" s="56" t="str">
        <f t="shared" si="54"/>
        <v/>
      </c>
      <c r="X500" s="56"/>
      <c r="Y500" s="56" t="s">
        <v>55</v>
      </c>
      <c r="Z500" s="56" t="str">
        <f>VLOOKUP(G500,'Sheet 1 (2)'!$H$4:$S$536,12,FALSE)</f>
        <v/>
      </c>
      <c r="AA500" s="56" t="str">
        <f t="shared" si="55"/>
        <v/>
      </c>
      <c r="AB500" s="56" t="s">
        <v>55</v>
      </c>
      <c r="AC500" s="56" t="str">
        <f>VLOOKUP(G500,'Sheet 1 (2)'!$H$4:$AF$536,25,FALSE)</f>
        <v/>
      </c>
      <c r="AD500" s="56" t="s">
        <v>120</v>
      </c>
      <c r="AE500" s="56" t="str">
        <f t="shared" si="56"/>
        <v/>
      </c>
      <c r="AF500" s="56" t="s">
        <v>55</v>
      </c>
      <c r="AG500" s="56" t="str">
        <f>VLOOKUP(G500,'Sheet 1 (2)'!$H$4:$AG$536,26,FALSE)</f>
        <v>NO</v>
      </c>
      <c r="AH500" s="59" t="s">
        <v>52</v>
      </c>
      <c r="AI500" s="56" t="s">
        <v>55</v>
      </c>
      <c r="AJ500" s="56" t="str">
        <f>VLOOKUP(G500,'Sheet 1 (2)'!$H$4:$AH$536,27,FALSE)</f>
        <v>Enviarán código(s) CIE10</v>
      </c>
      <c r="AK500" s="56" t="str">
        <f t="shared" si="57"/>
        <v>Enviarán código(s) CIE10</v>
      </c>
      <c r="AL500" s="60">
        <v>1</v>
      </c>
      <c r="AM500" s="60">
        <f t="shared" si="48"/>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52"/>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53"/>
        <v>HIS</v>
      </c>
      <c r="T501" s="56"/>
      <c r="U501" s="56" t="s">
        <v>55</v>
      </c>
      <c r="V501" s="56" t="str">
        <f>VLOOKUP(G501,'Sheet 1 (2)'!$H$4:$Q$536,10,FALSE)</f>
        <v/>
      </c>
      <c r="W501" s="56" t="str">
        <f t="shared" si="54"/>
        <v/>
      </c>
      <c r="X501" s="56"/>
      <c r="Y501" s="56" t="s">
        <v>55</v>
      </c>
      <c r="Z501" s="56" t="str">
        <f>VLOOKUP(G501,'Sheet 1 (2)'!$H$4:$S$536,12,FALSE)</f>
        <v/>
      </c>
      <c r="AA501" s="56" t="str">
        <f t="shared" si="55"/>
        <v/>
      </c>
      <c r="AB501" s="56" t="s">
        <v>55</v>
      </c>
      <c r="AC501" s="56" t="str">
        <f>VLOOKUP(G501,'Sheet 1 (2)'!$H$4:$AF$536,25,FALSE)</f>
        <v/>
      </c>
      <c r="AD501" s="56" t="s">
        <v>176</v>
      </c>
      <c r="AE501" s="56" t="str">
        <f t="shared" si="56"/>
        <v/>
      </c>
      <c r="AF501" s="56" t="s">
        <v>55</v>
      </c>
      <c r="AG501" s="56" t="str">
        <f>VLOOKUP(G501,'Sheet 1 (2)'!$H$4:$AG$536,26,FALSE)</f>
        <v>NO</v>
      </c>
      <c r="AH501" s="59" t="s">
        <v>52</v>
      </c>
      <c r="AI501" s="56" t="s">
        <v>55</v>
      </c>
      <c r="AJ501" s="56" t="str">
        <f>VLOOKUP(G501,'Sheet 1 (2)'!$H$4:$AH$536,27,FALSE)</f>
        <v>Código CIE10</v>
      </c>
      <c r="AK501" s="56" t="str">
        <f t="shared" si="57"/>
        <v>Código CIE10</v>
      </c>
      <c r="AL501" s="60">
        <v>1</v>
      </c>
      <c r="AM501" s="60">
        <f t="shared" si="48"/>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52"/>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53"/>
        <v>HIS</v>
      </c>
      <c r="T502" s="56"/>
      <c r="U502" s="56" t="s">
        <v>55</v>
      </c>
      <c r="V502" s="56" t="str">
        <f>VLOOKUP(G502,'Sheet 1 (2)'!$H$4:$Q$536,10,FALSE)</f>
        <v/>
      </c>
      <c r="W502" s="56" t="str">
        <f t="shared" si="54"/>
        <v/>
      </c>
      <c r="X502" s="56"/>
      <c r="Y502" s="56" t="s">
        <v>55</v>
      </c>
      <c r="Z502" s="56" t="str">
        <f>VLOOKUP(G502,'Sheet 1 (2)'!$H$4:$S$536,12,FALSE)</f>
        <v/>
      </c>
      <c r="AA502" s="56" t="str">
        <f t="shared" si="55"/>
        <v/>
      </c>
      <c r="AB502" s="56" t="s">
        <v>55</v>
      </c>
      <c r="AC502" s="56" t="str">
        <f>VLOOKUP(G502,'Sheet 1 (2)'!$H$4:$AF$536,25,FALSE)</f>
        <v/>
      </c>
      <c r="AD502" s="56" t="s">
        <v>176</v>
      </c>
      <c r="AE502" s="56" t="str">
        <f t="shared" si="56"/>
        <v/>
      </c>
      <c r="AF502" s="56" t="s">
        <v>55</v>
      </c>
      <c r="AG502" s="56" t="str">
        <f>VLOOKUP(G502,'Sheet 1 (2)'!$H$4:$AG$536,26,FALSE)</f>
        <v>NO</v>
      </c>
      <c r="AH502" s="56" t="s">
        <v>52</v>
      </c>
      <c r="AI502" s="56" t="s">
        <v>55</v>
      </c>
      <c r="AJ502" s="56" t="str">
        <f>VLOOKUP(G502,'Sheet 1 (2)'!$H$4:$AH$536,27,FALSE)</f>
        <v>Código CIE10</v>
      </c>
      <c r="AK502" s="56" t="str">
        <f t="shared" si="57"/>
        <v>Código CIE10</v>
      </c>
      <c r="AL502" s="60">
        <v>1</v>
      </c>
      <c r="AM502" s="60">
        <f t="shared" si="48"/>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52"/>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53"/>
        <v>HIS</v>
      </c>
      <c r="T503" s="56"/>
      <c r="U503" s="56" t="s">
        <v>55</v>
      </c>
      <c r="V503" s="56" t="str">
        <f>VLOOKUP(G503,'Sheet 1 (2)'!$H$4:$Q$536,10,FALSE)</f>
        <v/>
      </c>
      <c r="W503" s="56" t="str">
        <f t="shared" si="54"/>
        <v/>
      </c>
      <c r="X503" s="56" t="s">
        <v>1501</v>
      </c>
      <c r="Y503" s="56" t="s">
        <v>55</v>
      </c>
      <c r="Z503" s="56" t="str">
        <f>VLOOKUP(G503,'Sheet 1 (2)'!$H$4:$S$536,12,FALSE)</f>
        <v/>
      </c>
      <c r="AA503" s="56" t="str">
        <f t="shared" si="55"/>
        <v/>
      </c>
      <c r="AB503" s="56" t="s">
        <v>55</v>
      </c>
      <c r="AC503" s="56" t="str">
        <f>VLOOKUP(G503,'Sheet 1 (2)'!$H$4:$AF$536,25,FALSE)</f>
        <v/>
      </c>
      <c r="AD503" s="56" t="s">
        <v>411</v>
      </c>
      <c r="AE503" s="56" t="str">
        <f t="shared" si="56"/>
        <v/>
      </c>
      <c r="AF503" s="56" t="s">
        <v>55</v>
      </c>
      <c r="AG503" s="56" t="str">
        <f>VLOOKUP(G503,'Sheet 1 (2)'!$H$4:$AG$536,26,FALSE)</f>
        <v>SI</v>
      </c>
      <c r="AH503" s="56" t="s">
        <v>82</v>
      </c>
      <c r="AI503" s="56" t="s">
        <v>55</v>
      </c>
      <c r="AJ503" s="56" t="str">
        <f>VLOOKUP(G503,'Sheet 1 (2)'!$H$4:$AH$536,27,FALSE)</f>
        <v/>
      </c>
      <c r="AK503" s="56" t="str">
        <f t="shared" si="57"/>
        <v/>
      </c>
      <c r="AL503" s="60">
        <v>1</v>
      </c>
      <c r="AM503" s="60">
        <f t="shared" si="48"/>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52"/>
        <v/>
      </c>
      <c r="O504" s="56"/>
      <c r="P504" s="56" t="s">
        <v>2428</v>
      </c>
      <c r="Q504" s="56" t="s">
        <v>55</v>
      </c>
      <c r="R504" s="56" t="str">
        <f>VLOOKUP(G504,'Sheet 1 (2)'!$H$4:$O$536,8,FALSE)</f>
        <v>HIS</v>
      </c>
      <c r="S504" s="56" t="str">
        <f t="shared" si="53"/>
        <v>HIS</v>
      </c>
      <c r="T504" s="56" t="s">
        <v>2429</v>
      </c>
      <c r="U504" s="56" t="s">
        <v>55</v>
      </c>
      <c r="V504" s="56" t="str">
        <f>VLOOKUP(G504,'Sheet 1 (2)'!$H$4:$Q$536,10,FALSE)</f>
        <v/>
      </c>
      <c r="W504" s="56" t="str">
        <f t="shared" si="54"/>
        <v/>
      </c>
      <c r="X504" s="56"/>
      <c r="Y504" s="56" t="s">
        <v>55</v>
      </c>
      <c r="Z504" s="56" t="str">
        <f>VLOOKUP(G504,'Sheet 1 (2)'!$H$4:$S$536,12,FALSE)</f>
        <v>X21, X22</v>
      </c>
      <c r="AA504" s="56" t="str">
        <f t="shared" si="55"/>
        <v>X21, X22</v>
      </c>
      <c r="AB504" s="56" t="s">
        <v>55</v>
      </c>
      <c r="AC504" s="56" t="str">
        <f>VLOOKUP(G504,'Sheet 1 (2)'!$H$4:$AF$536,25,FALSE)</f>
        <v/>
      </c>
      <c r="AD504" s="56" t="s">
        <v>585</v>
      </c>
      <c r="AE504" s="56" t="str">
        <f t="shared" si="56"/>
        <v/>
      </c>
      <c r="AF504" s="56" t="s">
        <v>55</v>
      </c>
      <c r="AG504" s="56" t="str">
        <f>VLOOKUP(G504,'Sheet 1 (2)'!$H$4:$AG$536,26,FALSE)</f>
        <v>SI</v>
      </c>
      <c r="AH504" s="56" t="s">
        <v>82</v>
      </c>
      <c r="AI504" s="56" t="s">
        <v>55</v>
      </c>
      <c r="AJ504" s="56" t="str">
        <f>VLOOKUP(G504,'Sheet 1 (2)'!$H$4:$AH$536,27,FALSE)</f>
        <v/>
      </c>
      <c r="AK504" s="56" t="str">
        <f t="shared" si="57"/>
        <v/>
      </c>
      <c r="AL504" s="60">
        <v>1</v>
      </c>
      <c r="AM504" s="60">
        <f t="shared" si="48"/>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52"/>
        <v/>
      </c>
      <c r="O505" s="56"/>
      <c r="P505" s="56" t="s">
        <v>2428</v>
      </c>
      <c r="Q505" s="56" t="s">
        <v>55</v>
      </c>
      <c r="R505" s="56" t="str">
        <f>VLOOKUP(G505,'Sheet 1 (2)'!$H$4:$O$536,8,FALSE)</f>
        <v>HIS</v>
      </c>
      <c r="S505" s="56" t="str">
        <f t="shared" si="53"/>
        <v>HIS</v>
      </c>
      <c r="T505" s="56" t="s">
        <v>2437</v>
      </c>
      <c r="U505" s="56" t="s">
        <v>55</v>
      </c>
      <c r="V505" s="56" t="str">
        <f>VLOOKUP(G505,'Sheet 1 (2)'!$H$4:$Q$536,10,FALSE)</f>
        <v/>
      </c>
      <c r="W505" s="56" t="str">
        <f t="shared" si="54"/>
        <v/>
      </c>
      <c r="X505" s="56"/>
      <c r="Y505" s="56" t="s">
        <v>55</v>
      </c>
      <c r="Z505" s="56" t="str">
        <f>VLOOKUP(G505,'Sheet 1 (2)'!$H$4:$S$536,12,FALSE)</f>
        <v xml:space="preserve">X20.92,X20.93 </v>
      </c>
      <c r="AA505" s="56" t="str">
        <f t="shared" si="55"/>
        <v xml:space="preserve">X20.92,X20.93 </v>
      </c>
      <c r="AB505" s="56" t="s">
        <v>55</v>
      </c>
      <c r="AC505" s="56" t="str">
        <f>VLOOKUP(G505,'Sheet 1 (2)'!$H$4:$AF$536,25,FALSE)</f>
        <v/>
      </c>
      <c r="AD505" s="56" t="s">
        <v>585</v>
      </c>
      <c r="AE505" s="56" t="str">
        <f t="shared" si="56"/>
        <v/>
      </c>
      <c r="AF505" s="56" t="s">
        <v>55</v>
      </c>
      <c r="AG505" s="56" t="str">
        <f>VLOOKUP(G505,'Sheet 1 (2)'!$H$4:$AG$536,26,FALSE)</f>
        <v>SI</v>
      </c>
      <c r="AH505" s="56" t="s">
        <v>82</v>
      </c>
      <c r="AI505" s="56" t="s">
        <v>55</v>
      </c>
      <c r="AJ505" s="56" t="str">
        <f>VLOOKUP(G505,'Sheet 1 (2)'!$H$4:$AH$536,27,FALSE)</f>
        <v/>
      </c>
      <c r="AK505" s="56" t="str">
        <f t="shared" si="57"/>
        <v/>
      </c>
      <c r="AL505" s="60">
        <v>1</v>
      </c>
      <c r="AM505" s="60">
        <f t="shared" si="48"/>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52"/>
        <v/>
      </c>
      <c r="O506" s="56"/>
      <c r="P506" s="56" t="s">
        <v>2428</v>
      </c>
      <c r="Q506" s="56" t="s">
        <v>55</v>
      </c>
      <c r="R506" s="56" t="str">
        <f>VLOOKUP(G506,'Sheet 1 (2)'!$H$4:$O$536,8,FALSE)</f>
        <v>HIS</v>
      </c>
      <c r="S506" s="56" t="str">
        <f t="shared" si="53"/>
        <v>HIS</v>
      </c>
      <c r="T506" s="56" t="s">
        <v>2443</v>
      </c>
      <c r="U506" s="56" t="s">
        <v>55</v>
      </c>
      <c r="V506" s="56" t="str">
        <f>VLOOKUP(G506,'Sheet 1 (2)'!$H$4:$Q$536,10,FALSE)</f>
        <v/>
      </c>
      <c r="W506" s="56" t="str">
        <f t="shared" si="54"/>
        <v/>
      </c>
      <c r="X506" s="56"/>
      <c r="Y506" s="56" t="s">
        <v>55</v>
      </c>
      <c r="Z506" s="56" t="str">
        <f>VLOOKUP(G506,'Sheet 1 (2)'!$H$4:$S$536,12,FALSE)</f>
        <v>X23,X24, X25,X26, X29</v>
      </c>
      <c r="AA506" s="56" t="str">
        <f t="shared" si="55"/>
        <v>X23,X24, X25,X26, X29</v>
      </c>
      <c r="AB506" s="56" t="s">
        <v>55</v>
      </c>
      <c r="AC506" s="56" t="str">
        <f>VLOOKUP(G506,'Sheet 1 (2)'!$H$4:$AF$536,25,FALSE)</f>
        <v/>
      </c>
      <c r="AD506" s="56" t="s">
        <v>120</v>
      </c>
      <c r="AE506" s="56" t="str">
        <f t="shared" si="56"/>
        <v/>
      </c>
      <c r="AF506" s="56" t="s">
        <v>55</v>
      </c>
      <c r="AG506" s="56" t="str">
        <f>VLOOKUP(G506,'Sheet 1 (2)'!$H$4:$AG$536,26,FALSE)</f>
        <v>SI</v>
      </c>
      <c r="AH506" s="56" t="s">
        <v>82</v>
      </c>
      <c r="AI506" s="56" t="s">
        <v>55</v>
      </c>
      <c r="AJ506" s="56" t="str">
        <f>VLOOKUP(G506,'Sheet 1 (2)'!$H$4:$AH$536,27,FALSE)</f>
        <v/>
      </c>
      <c r="AK506" s="56" t="str">
        <f t="shared" si="57"/>
        <v/>
      </c>
      <c r="AL506" s="60">
        <v>1</v>
      </c>
      <c r="AM506" s="60">
        <f t="shared" si="48"/>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52"/>
        <v>Proxy. El número de niñas del padrón nominal</v>
      </c>
      <c r="O507" s="56"/>
      <c r="P507" s="56" t="s">
        <v>1950</v>
      </c>
      <c r="Q507" s="56" t="s">
        <v>55</v>
      </c>
      <c r="R507" s="56" t="str">
        <f>VLOOKUP(G507,'Sheet 1 (2)'!$H$4:$O$536,8,FALSE)</f>
        <v>Padrón nominal</v>
      </c>
      <c r="S507" s="56" t="str">
        <f t="shared" si="53"/>
        <v>Padrón nominal</v>
      </c>
      <c r="T507" s="56" t="s">
        <v>1951</v>
      </c>
      <c r="U507" s="56" t="s">
        <v>55</v>
      </c>
      <c r="V507" s="56" t="str">
        <f>VLOOKUP(G507,'Sheet 1 (2)'!$H$4:$Q$536,10,FALSE)</f>
        <v/>
      </c>
      <c r="W507" s="56" t="str">
        <f t="shared" si="54"/>
        <v/>
      </c>
      <c r="X507" s="56"/>
      <c r="Y507" s="56" t="s">
        <v>55</v>
      </c>
      <c r="Z507" s="56" t="str">
        <f>VLOOKUP(G507,'Sheet 1 (2)'!$H$4:$S$536,12,FALSE)</f>
        <v/>
      </c>
      <c r="AA507" s="56" t="str">
        <f t="shared" si="55"/>
        <v/>
      </c>
      <c r="AB507" s="56" t="s">
        <v>55</v>
      </c>
      <c r="AC507" s="56" t="str">
        <f>VLOOKUP(G507,'Sheet 1 (2)'!$H$4:$AF$536,25,FALSE)</f>
        <v/>
      </c>
      <c r="AD507" s="56" t="s">
        <v>87</v>
      </c>
      <c r="AE507" s="56" t="str">
        <f t="shared" si="56"/>
        <v/>
      </c>
      <c r="AF507" s="56" t="s">
        <v>55</v>
      </c>
      <c r="AG507" s="56" t="str">
        <f>VLOOKUP(G507,'Sheet 1 (2)'!$H$4:$AG$536,26,FALSE)</f>
        <v>SI</v>
      </c>
      <c r="AH507" s="56" t="s">
        <v>82</v>
      </c>
      <c r="AI507" s="56" t="s">
        <v>55</v>
      </c>
      <c r="AJ507" s="56" t="str">
        <f>VLOOKUP(G507,'Sheet 1 (2)'!$H$4:$AH$536,27,FALSE)</f>
        <v/>
      </c>
      <c r="AK507" s="56" t="str">
        <f t="shared" si="57"/>
        <v/>
      </c>
      <c r="AL507" s="60">
        <v>1</v>
      </c>
      <c r="AM507" s="60">
        <f t="shared" si="48"/>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52"/>
        <v>5% de la meta del subproducto 4396301 ATENCIÓN DE CONTACTOS</v>
      </c>
      <c r="O508" s="56"/>
      <c r="P508" s="56" t="s">
        <v>1510</v>
      </c>
      <c r="Q508" s="56" t="s">
        <v>55</v>
      </c>
      <c r="R508" s="56" t="str">
        <f>VLOOKUP(G508,'Sheet 1 (2)'!$H$4:$O$536,8,FALSE)</f>
        <v>SIG TB</v>
      </c>
      <c r="S508" s="56" t="str">
        <f t="shared" si="53"/>
        <v>SIG TB</v>
      </c>
      <c r="T508" s="56"/>
      <c r="U508" s="56" t="s">
        <v>55</v>
      </c>
      <c r="V508" s="56" t="str">
        <f>VLOOKUP(G508,'Sheet 1 (2)'!$H$4:$Q$536,10,FALSE)</f>
        <v/>
      </c>
      <c r="W508" s="56" t="str">
        <f t="shared" si="54"/>
        <v/>
      </c>
      <c r="X508" s="56" t="s">
        <v>1512</v>
      </c>
      <c r="Y508" s="56" t="s">
        <v>55</v>
      </c>
      <c r="Z508" s="56" t="str">
        <f>VLOOKUP(G508,'Sheet 1 (2)'!$H$4:$S$536,12,FALSE)</f>
        <v/>
      </c>
      <c r="AA508" s="56" t="str">
        <f t="shared" si="55"/>
        <v/>
      </c>
      <c r="AB508" s="56" t="s">
        <v>55</v>
      </c>
      <c r="AC508" s="56" t="str">
        <f>VLOOKUP(G508,'Sheet 1 (2)'!$H$4:$AF$536,25,FALSE)</f>
        <v/>
      </c>
      <c r="AD508" s="56" t="s">
        <v>367</v>
      </c>
      <c r="AE508" s="56" t="str">
        <f t="shared" si="56"/>
        <v/>
      </c>
      <c r="AF508" s="56" t="s">
        <v>55</v>
      </c>
      <c r="AG508" s="56" t="str">
        <f>VLOOKUP(G508,'Sheet 1 (2)'!$H$4:$AG$536,26,FALSE)</f>
        <v>SI</v>
      </c>
      <c r="AH508" s="56" t="s">
        <v>82</v>
      </c>
      <c r="AI508" s="56" t="s">
        <v>55</v>
      </c>
      <c r="AJ508" s="56" t="str">
        <f>VLOOKUP(G508,'Sheet 1 (2)'!$H$4:$AH$536,27,FALSE)</f>
        <v/>
      </c>
      <c r="AK508" s="56" t="str">
        <f t="shared" si="57"/>
        <v/>
      </c>
      <c r="AL508" s="60">
        <v>1</v>
      </c>
      <c r="AM508" s="60">
        <f t="shared" si="48"/>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52"/>
        <v/>
      </c>
      <c r="O509" s="56"/>
      <c r="P509" s="56"/>
      <c r="Q509" s="56" t="s">
        <v>55</v>
      </c>
      <c r="R509" s="56" t="str">
        <f>VLOOKUP(G509,'Sheet 1 (2)'!$H$4:$O$536,8,FALSE)</f>
        <v>SIGTB</v>
      </c>
      <c r="S509" s="56" t="str">
        <f t="shared" si="53"/>
        <v>SIGTB</v>
      </c>
      <c r="T509" s="56"/>
      <c r="U509" s="56" t="s">
        <v>55</v>
      </c>
      <c r="V509" s="56" t="str">
        <f>VLOOKUP(G509,'Sheet 1 (2)'!$H$4:$Q$536,10,FALSE)</f>
        <v/>
      </c>
      <c r="W509" s="56" t="str">
        <f t="shared" si="54"/>
        <v/>
      </c>
      <c r="X509" s="56"/>
      <c r="Y509" s="56" t="s">
        <v>55</v>
      </c>
      <c r="Z509" s="56" t="str">
        <f>VLOOKUP(G509,'Sheet 1 (2)'!$H$4:$S$536,12,FALSE)</f>
        <v/>
      </c>
      <c r="AA509" s="56" t="str">
        <f t="shared" si="55"/>
        <v/>
      </c>
      <c r="AB509" s="56" t="s">
        <v>55</v>
      </c>
      <c r="AC509" s="56" t="str">
        <f>VLOOKUP(G509,'Sheet 1 (2)'!$H$4:$AF$536,25,FALSE)</f>
        <v/>
      </c>
      <c r="AD509" s="56" t="s">
        <v>1524</v>
      </c>
      <c r="AE509" s="56" t="str">
        <f t="shared" si="56"/>
        <v/>
      </c>
      <c r="AF509" s="56" t="s">
        <v>55</v>
      </c>
      <c r="AG509" s="56" t="str">
        <f>VLOOKUP(G509,'Sheet 1 (2)'!$H$4:$AG$536,26,FALSE)</f>
        <v>SI</v>
      </c>
      <c r="AH509" s="56" t="s">
        <v>82</v>
      </c>
      <c r="AI509" s="56" t="s">
        <v>55</v>
      </c>
      <c r="AJ509" s="56" t="str">
        <f>VLOOKUP(G509,'Sheet 1 (2)'!$H$4:$AH$536,27,FALSE)</f>
        <v/>
      </c>
      <c r="AK509" s="56" t="str">
        <f t="shared" si="57"/>
        <v/>
      </c>
      <c r="AL509" s="60">
        <v>1</v>
      </c>
      <c r="AM509" s="60">
        <f t="shared" si="48"/>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52"/>
        <v/>
      </c>
      <c r="O510" s="56"/>
      <c r="P510" s="56"/>
      <c r="Q510" s="56" t="s">
        <v>55</v>
      </c>
      <c r="R510" s="56" t="str">
        <f>VLOOKUP(G510,'Sheet 1 (2)'!$H$4:$O$536,8,FALSE)</f>
        <v>SIGTB</v>
      </c>
      <c r="S510" s="56" t="str">
        <f t="shared" si="53"/>
        <v>SIGTB</v>
      </c>
      <c r="T510" s="56"/>
      <c r="U510" s="56" t="s">
        <v>55</v>
      </c>
      <c r="V510" s="56" t="str">
        <f>VLOOKUP(G510,'Sheet 1 (2)'!$H$4:$Q$536,10,FALSE)</f>
        <v/>
      </c>
      <c r="W510" s="56" t="str">
        <f t="shared" si="54"/>
        <v/>
      </c>
      <c r="X510" s="56"/>
      <c r="Y510" s="56" t="s">
        <v>55</v>
      </c>
      <c r="Z510" s="56" t="str">
        <f>VLOOKUP(G510,'Sheet 1 (2)'!$H$4:$S$536,12,FALSE)</f>
        <v/>
      </c>
      <c r="AA510" s="56" t="str">
        <f t="shared" si="55"/>
        <v/>
      </c>
      <c r="AB510" s="56" t="s">
        <v>55</v>
      </c>
      <c r="AC510" s="56" t="str">
        <f>VLOOKUP(G510,'Sheet 1 (2)'!$H$4:$AF$536,25,FALSE)</f>
        <v/>
      </c>
      <c r="AD510" s="56" t="s">
        <v>701</v>
      </c>
      <c r="AE510" s="56" t="str">
        <f t="shared" si="56"/>
        <v/>
      </c>
      <c r="AF510" s="56" t="s">
        <v>55</v>
      </c>
      <c r="AG510" s="56" t="str">
        <f>VLOOKUP(G510,'Sheet 1 (2)'!$H$4:$AG$536,26,FALSE)</f>
        <v>SI</v>
      </c>
      <c r="AH510" s="56" t="s">
        <v>82</v>
      </c>
      <c r="AI510" s="56" t="s">
        <v>55</v>
      </c>
      <c r="AJ510" s="56" t="str">
        <f>VLOOKUP(G510,'Sheet 1 (2)'!$H$4:$AH$536,27,FALSE)</f>
        <v/>
      </c>
      <c r="AK510" s="56" t="str">
        <f t="shared" si="57"/>
        <v/>
      </c>
      <c r="AL510" s="60">
        <v>1</v>
      </c>
      <c r="AM510" s="60">
        <f t="shared" si="48"/>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xr:uid="{00000000-0009-0000-0000-000006000000}"/>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2" t="s">
        <v>2</v>
      </c>
      <c r="B1" s="153" t="s">
        <v>3567</v>
      </c>
      <c r="G1" s="2" t="s">
        <v>1</v>
      </c>
      <c r="I1" s="2" t="s">
        <v>2</v>
      </c>
    </row>
    <row r="3" spans="1:10" ht="14.25" x14ac:dyDescent="0.2">
      <c r="A3" s="137"/>
      <c r="B3" s="138"/>
      <c r="C3" s="139" t="s">
        <v>55</v>
      </c>
      <c r="D3" s="140"/>
    </row>
    <row r="4" spans="1:10" x14ac:dyDescent="0.25">
      <c r="A4" s="139" t="s">
        <v>3</v>
      </c>
      <c r="B4" s="139" t="s">
        <v>5</v>
      </c>
      <c r="C4" s="137" t="s">
        <v>1094</v>
      </c>
      <c r="D4" s="141" t="s">
        <v>1095</v>
      </c>
      <c r="E4" s="1"/>
      <c r="F4" s="1"/>
      <c r="G4" s="2" t="b">
        <f t="shared" ref="G4:G98" si="0">+D4=C4</f>
        <v>0</v>
      </c>
    </row>
    <row r="5" spans="1:10" x14ac:dyDescent="0.25">
      <c r="A5" s="137" t="s">
        <v>45</v>
      </c>
      <c r="B5" s="137" t="s">
        <v>230</v>
      </c>
      <c r="C5" s="142">
        <v>1</v>
      </c>
      <c r="D5" s="143">
        <v>3</v>
      </c>
      <c r="E5" s="1"/>
      <c r="F5" s="1"/>
      <c r="G5" s="2" t="b">
        <f t="shared" si="0"/>
        <v>0</v>
      </c>
      <c r="I5" s="2">
        <f>+COUNTIF(G4:G115,"VERDADERO")</f>
        <v>51</v>
      </c>
    </row>
    <row r="6" spans="1:10" x14ac:dyDescent="0.25">
      <c r="A6" s="144"/>
      <c r="B6" s="145" t="s">
        <v>249</v>
      </c>
      <c r="C6" s="146">
        <v>0</v>
      </c>
      <c r="D6" s="147">
        <v>13</v>
      </c>
      <c r="E6" s="1"/>
      <c r="F6" s="1"/>
      <c r="G6" s="2" t="b">
        <f t="shared" si="0"/>
        <v>0</v>
      </c>
    </row>
    <row r="7" spans="1:10" x14ac:dyDescent="0.25">
      <c r="A7" s="144"/>
      <c r="B7" s="145" t="s">
        <v>47</v>
      </c>
      <c r="C7" s="146">
        <v>0</v>
      </c>
      <c r="D7" s="147">
        <v>3</v>
      </c>
      <c r="E7" s="1"/>
      <c r="F7" s="1"/>
      <c r="G7" s="2" t="b">
        <f t="shared" si="0"/>
        <v>0</v>
      </c>
    </row>
    <row r="8" spans="1:10" x14ac:dyDescent="0.25">
      <c r="A8" s="144"/>
      <c r="B8" s="145" t="s">
        <v>70</v>
      </c>
      <c r="C8" s="146">
        <v>3</v>
      </c>
      <c r="D8" s="147">
        <v>6</v>
      </c>
      <c r="E8" s="1"/>
      <c r="F8" s="1"/>
      <c r="G8" s="2" t="b">
        <f t="shared" si="0"/>
        <v>0</v>
      </c>
    </row>
    <row r="9" spans="1:10" x14ac:dyDescent="0.25">
      <c r="A9" s="144"/>
      <c r="B9" s="145" t="s">
        <v>111</v>
      </c>
      <c r="C9" s="146">
        <v>1</v>
      </c>
      <c r="D9" s="147">
        <v>8</v>
      </c>
      <c r="E9" s="1"/>
      <c r="F9" s="1"/>
      <c r="G9" s="2" t="b">
        <f t="shared" si="0"/>
        <v>0</v>
      </c>
    </row>
    <row r="10" spans="1:10" x14ac:dyDescent="0.25">
      <c r="A10" s="144"/>
      <c r="B10" s="145" t="s">
        <v>149</v>
      </c>
      <c r="C10" s="146">
        <v>1</v>
      </c>
      <c r="D10" s="147">
        <v>6</v>
      </c>
      <c r="E10" s="1"/>
      <c r="F10" s="1"/>
      <c r="G10" s="2" t="b">
        <f t="shared" si="0"/>
        <v>0</v>
      </c>
    </row>
    <row r="11" spans="1:10" x14ac:dyDescent="0.25">
      <c r="A11" s="144"/>
      <c r="B11" s="145" t="s">
        <v>189</v>
      </c>
      <c r="C11" s="146">
        <v>5</v>
      </c>
      <c r="D11" s="147">
        <v>6</v>
      </c>
      <c r="E11" s="1"/>
      <c r="F11" s="1"/>
      <c r="G11" s="2" t="b">
        <f t="shared" si="0"/>
        <v>0</v>
      </c>
    </row>
    <row r="12" spans="1:10" x14ac:dyDescent="0.25">
      <c r="A12" s="144"/>
      <c r="B12" s="145" t="s">
        <v>258</v>
      </c>
      <c r="C12" s="146">
        <v>5</v>
      </c>
      <c r="D12" s="147">
        <v>5</v>
      </c>
      <c r="E12" s="1"/>
      <c r="F12" s="1"/>
      <c r="G12" s="2" t="b">
        <f t="shared" si="0"/>
        <v>1</v>
      </c>
    </row>
    <row r="13" spans="1:10" x14ac:dyDescent="0.25">
      <c r="A13" s="144"/>
      <c r="B13" s="145" t="s">
        <v>285</v>
      </c>
      <c r="C13" s="146">
        <v>3</v>
      </c>
      <c r="D13" s="147">
        <v>3</v>
      </c>
      <c r="E13" s="1"/>
      <c r="F13" s="1"/>
      <c r="G13" s="2" t="b">
        <f t="shared" si="0"/>
        <v>1</v>
      </c>
    </row>
    <row r="14" spans="1:10" x14ac:dyDescent="0.25">
      <c r="A14" s="144"/>
      <c r="B14" s="145" t="s">
        <v>301</v>
      </c>
      <c r="C14" s="146">
        <v>3</v>
      </c>
      <c r="D14" s="147">
        <v>3</v>
      </c>
      <c r="E14" s="1"/>
      <c r="F14" s="1"/>
      <c r="G14" s="2" t="b">
        <f t="shared" si="0"/>
        <v>1</v>
      </c>
      <c r="J14" s="2" t="s">
        <v>1097</v>
      </c>
    </row>
    <row r="15" spans="1:10" x14ac:dyDescent="0.25">
      <c r="A15" s="144"/>
      <c r="B15" s="145" t="s">
        <v>316</v>
      </c>
      <c r="C15" s="146">
        <v>2</v>
      </c>
      <c r="D15" s="147">
        <v>2</v>
      </c>
      <c r="E15" s="1"/>
      <c r="F15" s="1"/>
      <c r="G15" s="2" t="b">
        <f t="shared" si="0"/>
        <v>1</v>
      </c>
      <c r="J15" s="2" t="s">
        <v>1098</v>
      </c>
    </row>
    <row r="16" spans="1:10" x14ac:dyDescent="0.25">
      <c r="A16" s="144"/>
      <c r="B16" s="145" t="s">
        <v>329</v>
      </c>
      <c r="C16" s="146">
        <v>1</v>
      </c>
      <c r="D16" s="147">
        <v>3</v>
      </c>
      <c r="E16" s="1"/>
      <c r="F16" s="1"/>
      <c r="G16" s="2" t="b">
        <f t="shared" si="0"/>
        <v>0</v>
      </c>
    </row>
    <row r="17" spans="1:7" x14ac:dyDescent="0.25">
      <c r="A17" s="144"/>
      <c r="B17" s="145" t="s">
        <v>344</v>
      </c>
      <c r="C17" s="146">
        <v>1</v>
      </c>
      <c r="D17" s="147">
        <v>1</v>
      </c>
      <c r="E17" s="1"/>
      <c r="F17" s="1"/>
      <c r="G17" s="2" t="b">
        <f t="shared" si="0"/>
        <v>1</v>
      </c>
    </row>
    <row r="18" spans="1:7" x14ac:dyDescent="0.25">
      <c r="A18" s="144"/>
      <c r="B18" s="145" t="s">
        <v>353</v>
      </c>
      <c r="C18" s="146">
        <v>1</v>
      </c>
      <c r="D18" s="147">
        <v>1</v>
      </c>
      <c r="E18" s="1"/>
      <c r="F18" s="1"/>
      <c r="G18" s="2" t="b">
        <f t="shared" si="0"/>
        <v>1</v>
      </c>
    </row>
    <row r="19" spans="1:7" x14ac:dyDescent="0.25">
      <c r="A19" s="137" t="s">
        <v>414</v>
      </c>
      <c r="B19" s="137" t="s">
        <v>870</v>
      </c>
      <c r="C19" s="142">
        <v>0</v>
      </c>
      <c r="D19" s="143">
        <v>3</v>
      </c>
      <c r="E19" s="1"/>
      <c r="F19" s="1"/>
      <c r="G19" s="2" t="b">
        <f t="shared" si="0"/>
        <v>0</v>
      </c>
    </row>
    <row r="20" spans="1:7" x14ac:dyDescent="0.25">
      <c r="A20" s="144"/>
      <c r="B20" s="145" t="s">
        <v>887</v>
      </c>
      <c r="C20" s="146">
        <v>1</v>
      </c>
      <c r="D20" s="147">
        <v>1</v>
      </c>
      <c r="E20" s="1"/>
      <c r="F20" s="1"/>
      <c r="G20" s="2" t="b">
        <f t="shared" si="0"/>
        <v>1</v>
      </c>
    </row>
    <row r="21" spans="1:7" ht="15.75" customHeight="1" x14ac:dyDescent="0.25">
      <c r="A21" s="144"/>
      <c r="B21" s="145" t="s">
        <v>416</v>
      </c>
      <c r="C21" s="146">
        <v>7</v>
      </c>
      <c r="D21" s="147">
        <v>7</v>
      </c>
      <c r="E21" s="1"/>
      <c r="F21" s="1"/>
      <c r="G21" s="2" t="b">
        <f t="shared" si="0"/>
        <v>1</v>
      </c>
    </row>
    <row r="22" spans="1:7" ht="15.75" customHeight="1" x14ac:dyDescent="0.25">
      <c r="A22" s="144"/>
      <c r="B22" s="145" t="s">
        <v>455</v>
      </c>
      <c r="C22" s="146">
        <v>17</v>
      </c>
      <c r="D22" s="147">
        <v>17</v>
      </c>
      <c r="E22" s="1"/>
      <c r="F22" s="1"/>
      <c r="G22" s="2" t="b">
        <f t="shared" si="0"/>
        <v>1</v>
      </c>
    </row>
    <row r="23" spans="1:7" ht="15.75" customHeight="1" x14ac:dyDescent="0.25">
      <c r="A23" s="144"/>
      <c r="B23" s="145" t="s">
        <v>526</v>
      </c>
      <c r="C23" s="146">
        <v>3</v>
      </c>
      <c r="D23" s="147">
        <v>3</v>
      </c>
      <c r="E23" s="1"/>
      <c r="F23" s="1"/>
      <c r="G23" s="2" t="b">
        <f t="shared" si="0"/>
        <v>1</v>
      </c>
    </row>
    <row r="24" spans="1:7" ht="15.75" customHeight="1" x14ac:dyDescent="0.25">
      <c r="A24" s="144"/>
      <c r="B24" s="145" t="s">
        <v>545</v>
      </c>
      <c r="C24" s="146">
        <v>11</v>
      </c>
      <c r="D24" s="147">
        <v>11</v>
      </c>
      <c r="E24" s="1"/>
      <c r="F24" s="1"/>
      <c r="G24" s="2" t="b">
        <f t="shared" si="0"/>
        <v>1</v>
      </c>
    </row>
    <row r="25" spans="1:7" ht="15.75" customHeight="1" x14ac:dyDescent="0.25">
      <c r="A25" s="144"/>
      <c r="B25" s="145" t="s">
        <v>587</v>
      </c>
      <c r="C25" s="146">
        <v>1</v>
      </c>
      <c r="D25" s="147">
        <v>1</v>
      </c>
      <c r="E25" s="1"/>
      <c r="F25" s="1"/>
      <c r="G25" s="2" t="b">
        <f t="shared" si="0"/>
        <v>1</v>
      </c>
    </row>
    <row r="26" spans="1:7" ht="15.75" customHeight="1" x14ac:dyDescent="0.25">
      <c r="A26" s="144"/>
      <c r="B26" s="145" t="s">
        <v>597</v>
      </c>
      <c r="C26" s="146">
        <v>2</v>
      </c>
      <c r="D26" s="147">
        <v>2</v>
      </c>
      <c r="E26" s="1"/>
      <c r="F26" s="1"/>
      <c r="G26" s="2" t="b">
        <f t="shared" si="0"/>
        <v>1</v>
      </c>
    </row>
    <row r="27" spans="1:7" ht="15.75" customHeight="1" x14ac:dyDescent="0.25">
      <c r="A27" s="144"/>
      <c r="B27" s="145" t="s">
        <v>610</v>
      </c>
      <c r="C27" s="146">
        <v>1</v>
      </c>
      <c r="D27" s="147">
        <v>1</v>
      </c>
      <c r="E27" s="1"/>
      <c r="F27" s="1"/>
      <c r="G27" s="2" t="b">
        <f t="shared" si="0"/>
        <v>1</v>
      </c>
    </row>
    <row r="28" spans="1:7" ht="15.75" customHeight="1" x14ac:dyDescent="0.25">
      <c r="A28" s="144"/>
      <c r="B28" s="145" t="s">
        <v>618</v>
      </c>
      <c r="C28" s="146">
        <v>1</v>
      </c>
      <c r="D28" s="147">
        <v>1</v>
      </c>
      <c r="E28" s="1"/>
      <c r="F28" s="1"/>
      <c r="G28" s="2" t="b">
        <f t="shared" si="0"/>
        <v>1</v>
      </c>
    </row>
    <row r="29" spans="1:7" ht="15.75" customHeight="1" x14ac:dyDescent="0.25">
      <c r="A29" s="144"/>
      <c r="B29" s="145" t="s">
        <v>628</v>
      </c>
      <c r="C29" s="146">
        <v>3</v>
      </c>
      <c r="D29" s="147">
        <v>3</v>
      </c>
      <c r="E29" s="1"/>
      <c r="F29" s="1"/>
      <c r="G29" s="2" t="b">
        <f t="shared" si="0"/>
        <v>1</v>
      </c>
    </row>
    <row r="30" spans="1:7" ht="15.75" customHeight="1" x14ac:dyDescent="0.25">
      <c r="A30" s="144"/>
      <c r="B30" s="145" t="s">
        <v>647</v>
      </c>
      <c r="C30" s="146">
        <v>5</v>
      </c>
      <c r="D30" s="147">
        <v>5</v>
      </c>
      <c r="E30" s="1"/>
      <c r="F30" s="1"/>
      <c r="G30" s="2" t="b">
        <f t="shared" si="0"/>
        <v>1</v>
      </c>
    </row>
    <row r="31" spans="1:7" ht="15.75" customHeight="1" x14ac:dyDescent="0.25">
      <c r="A31" s="144"/>
      <c r="B31" s="145" t="s">
        <v>668</v>
      </c>
      <c r="C31" s="146">
        <v>0</v>
      </c>
      <c r="D31" s="147">
        <v>3</v>
      </c>
      <c r="E31" s="1"/>
      <c r="F31" s="1"/>
      <c r="G31" s="2" t="b">
        <f t="shared" si="0"/>
        <v>0</v>
      </c>
    </row>
    <row r="32" spans="1:7" ht="15.75" customHeight="1" x14ac:dyDescent="0.25">
      <c r="A32" s="144"/>
      <c r="B32" s="145" t="s">
        <v>686</v>
      </c>
      <c r="C32" s="146">
        <v>5</v>
      </c>
      <c r="D32" s="147">
        <v>5</v>
      </c>
      <c r="E32" s="1"/>
      <c r="F32" s="1"/>
      <c r="G32" s="2" t="b">
        <f t="shared" si="0"/>
        <v>1</v>
      </c>
    </row>
    <row r="33" spans="1:7" ht="15.75" customHeight="1" x14ac:dyDescent="0.25">
      <c r="A33" s="144"/>
      <c r="B33" s="145" t="s">
        <v>717</v>
      </c>
      <c r="C33" s="146">
        <v>18</v>
      </c>
      <c r="D33" s="147">
        <v>18</v>
      </c>
      <c r="E33" s="1"/>
      <c r="F33" s="1"/>
      <c r="G33" s="2" t="b">
        <f t="shared" si="0"/>
        <v>1</v>
      </c>
    </row>
    <row r="34" spans="1:7" ht="15.75" customHeight="1" x14ac:dyDescent="0.25">
      <c r="A34" s="144"/>
      <c r="B34" s="145" t="s">
        <v>793</v>
      </c>
      <c r="C34" s="146">
        <v>10</v>
      </c>
      <c r="D34" s="147">
        <v>10</v>
      </c>
      <c r="E34" s="1"/>
      <c r="F34" s="1"/>
      <c r="G34" s="2" t="b">
        <f t="shared" si="0"/>
        <v>1</v>
      </c>
    </row>
    <row r="35" spans="1:7" ht="15.75" customHeight="1" x14ac:dyDescent="0.25">
      <c r="A35" s="144"/>
      <c r="B35" s="145" t="s">
        <v>834</v>
      </c>
      <c r="C35" s="146">
        <v>1</v>
      </c>
      <c r="D35" s="147">
        <v>5</v>
      </c>
      <c r="E35" s="1"/>
      <c r="F35" s="1"/>
      <c r="G35" s="2" t="b">
        <f t="shared" si="0"/>
        <v>0</v>
      </c>
    </row>
    <row r="36" spans="1:7" ht="15.75" customHeight="1" x14ac:dyDescent="0.25">
      <c r="A36" s="137" t="s">
        <v>910</v>
      </c>
      <c r="B36" s="137" t="s">
        <v>1043</v>
      </c>
      <c r="C36" s="142">
        <v>2</v>
      </c>
      <c r="D36" s="143">
        <v>2</v>
      </c>
      <c r="E36" s="1"/>
      <c r="F36" s="1"/>
      <c r="G36" s="2" t="b">
        <f t="shared" si="0"/>
        <v>1</v>
      </c>
    </row>
    <row r="37" spans="1:7" ht="15.75" customHeight="1" x14ac:dyDescent="0.25">
      <c r="A37" s="144"/>
      <c r="B37" s="145" t="s">
        <v>1058</v>
      </c>
      <c r="C37" s="146">
        <v>2</v>
      </c>
      <c r="D37" s="147">
        <v>2</v>
      </c>
      <c r="E37" s="1"/>
      <c r="F37" s="1"/>
      <c r="G37" s="2" t="b">
        <f t="shared" si="0"/>
        <v>1</v>
      </c>
    </row>
    <row r="38" spans="1:7" ht="15.75" customHeight="1" x14ac:dyDescent="0.25">
      <c r="A38" s="144"/>
      <c r="B38" s="145" t="s">
        <v>1068</v>
      </c>
      <c r="C38" s="146">
        <v>2</v>
      </c>
      <c r="D38" s="147">
        <v>3</v>
      </c>
      <c r="E38" s="1"/>
      <c r="F38" s="1"/>
      <c r="G38" s="2" t="b">
        <f t="shared" si="0"/>
        <v>0</v>
      </c>
    </row>
    <row r="39" spans="1:7" ht="15.75" customHeight="1" x14ac:dyDescent="0.25">
      <c r="A39" s="144"/>
      <c r="B39" s="145" t="s">
        <v>1103</v>
      </c>
      <c r="C39" s="146">
        <v>2</v>
      </c>
      <c r="D39" s="147">
        <v>2</v>
      </c>
      <c r="E39" s="1"/>
      <c r="F39" s="1"/>
      <c r="G39" s="2" t="b">
        <f t="shared" si="0"/>
        <v>1</v>
      </c>
    </row>
    <row r="40" spans="1:7" ht="15.75" customHeight="1" x14ac:dyDescent="0.25">
      <c r="A40" s="144"/>
      <c r="B40" s="145" t="s">
        <v>1104</v>
      </c>
      <c r="C40" s="146">
        <v>1</v>
      </c>
      <c r="D40" s="147">
        <v>5</v>
      </c>
      <c r="E40" s="1"/>
      <c r="F40" s="1"/>
      <c r="G40" s="2" t="b">
        <f t="shared" si="0"/>
        <v>0</v>
      </c>
    </row>
    <row r="41" spans="1:7" ht="15.75" customHeight="1" x14ac:dyDescent="0.25">
      <c r="A41" s="144"/>
      <c r="B41" s="145" t="s">
        <v>1085</v>
      </c>
      <c r="C41" s="146">
        <v>5</v>
      </c>
      <c r="D41" s="147">
        <v>7</v>
      </c>
      <c r="E41" s="1"/>
      <c r="F41" s="1"/>
      <c r="G41" s="2" t="b">
        <f t="shared" si="0"/>
        <v>0</v>
      </c>
    </row>
    <row r="42" spans="1:7" ht="15.75" customHeight="1" x14ac:dyDescent="0.25">
      <c r="A42" s="144"/>
      <c r="B42" s="145" t="s">
        <v>1105</v>
      </c>
      <c r="C42" s="146">
        <v>0</v>
      </c>
      <c r="D42" s="147">
        <v>5</v>
      </c>
      <c r="E42" s="1"/>
      <c r="F42" s="1"/>
      <c r="G42" s="2" t="b">
        <f t="shared" si="0"/>
        <v>0</v>
      </c>
    </row>
    <row r="43" spans="1:7" ht="15.75" customHeight="1" x14ac:dyDescent="0.25">
      <c r="A43" s="144"/>
      <c r="B43" s="145" t="s">
        <v>956</v>
      </c>
      <c r="C43" s="146">
        <v>1</v>
      </c>
      <c r="D43" s="147">
        <v>1</v>
      </c>
      <c r="E43" s="1"/>
      <c r="F43" s="1"/>
      <c r="G43" s="2" t="b">
        <f t="shared" si="0"/>
        <v>1</v>
      </c>
    </row>
    <row r="44" spans="1:7" ht="15.75" customHeight="1" x14ac:dyDescent="0.25">
      <c r="A44" s="144"/>
      <c r="B44" s="145" t="s">
        <v>912</v>
      </c>
      <c r="C44" s="146">
        <v>0</v>
      </c>
      <c r="D44" s="147">
        <v>6</v>
      </c>
      <c r="E44" s="1"/>
      <c r="F44" s="1"/>
      <c r="G44" s="2" t="b">
        <f t="shared" si="0"/>
        <v>0</v>
      </c>
    </row>
    <row r="45" spans="1:7" ht="15.75" customHeight="1" x14ac:dyDescent="0.25">
      <c r="A45" s="144"/>
      <c r="B45" s="145" t="s">
        <v>935</v>
      </c>
      <c r="C45" s="146">
        <v>1</v>
      </c>
      <c r="D45" s="147">
        <v>1</v>
      </c>
      <c r="E45" s="1"/>
      <c r="F45" s="1"/>
      <c r="G45" s="2" t="b">
        <f t="shared" si="0"/>
        <v>1</v>
      </c>
    </row>
    <row r="46" spans="1:7" ht="15.75" customHeight="1" x14ac:dyDescent="0.25">
      <c r="A46" s="144"/>
      <c r="B46" s="145" t="s">
        <v>949</v>
      </c>
      <c r="C46" s="146">
        <v>0</v>
      </c>
      <c r="D46" s="147">
        <v>1</v>
      </c>
      <c r="E46" s="1"/>
      <c r="F46" s="1"/>
      <c r="G46" s="2" t="b">
        <f t="shared" si="0"/>
        <v>0</v>
      </c>
    </row>
    <row r="47" spans="1:7" ht="15.75" customHeight="1" x14ac:dyDescent="0.25">
      <c r="A47" s="144"/>
      <c r="B47" s="145" t="s">
        <v>966</v>
      </c>
      <c r="C47" s="146">
        <v>0</v>
      </c>
      <c r="D47" s="147">
        <v>2</v>
      </c>
      <c r="E47" s="1"/>
      <c r="F47" s="1"/>
      <c r="G47" s="2" t="b">
        <f t="shared" si="0"/>
        <v>0</v>
      </c>
    </row>
    <row r="48" spans="1:7" ht="15.75" customHeight="1" x14ac:dyDescent="0.25">
      <c r="A48" s="144"/>
      <c r="B48" s="145" t="s">
        <v>978</v>
      </c>
      <c r="C48" s="146">
        <v>0</v>
      </c>
      <c r="D48" s="147">
        <v>2</v>
      </c>
      <c r="E48" s="1"/>
      <c r="F48" s="1"/>
      <c r="G48" s="2" t="b">
        <f t="shared" si="0"/>
        <v>0</v>
      </c>
    </row>
    <row r="49" spans="1:7" ht="15.75" customHeight="1" x14ac:dyDescent="0.25">
      <c r="A49" s="144"/>
      <c r="B49" s="145" t="s">
        <v>995</v>
      </c>
      <c r="C49" s="146">
        <v>0</v>
      </c>
      <c r="D49" s="147">
        <v>2</v>
      </c>
      <c r="E49" s="1"/>
      <c r="F49" s="1"/>
      <c r="G49" s="2" t="b">
        <f t="shared" si="0"/>
        <v>0</v>
      </c>
    </row>
    <row r="50" spans="1:7" ht="15.75" customHeight="1" x14ac:dyDescent="0.25">
      <c r="A50" s="144"/>
      <c r="B50" s="145" t="s">
        <v>1010</v>
      </c>
      <c r="C50" s="146">
        <v>0</v>
      </c>
      <c r="D50" s="147">
        <v>5</v>
      </c>
      <c r="E50" s="1"/>
      <c r="F50" s="1"/>
      <c r="G50" s="2" t="b">
        <f t="shared" si="0"/>
        <v>0</v>
      </c>
    </row>
    <row r="51" spans="1:7" ht="15.75" customHeight="1" x14ac:dyDescent="0.25">
      <c r="A51" s="144"/>
      <c r="B51" s="145" t="s">
        <v>1108</v>
      </c>
      <c r="C51" s="146">
        <v>0</v>
      </c>
      <c r="D51" s="147">
        <v>1</v>
      </c>
      <c r="E51" s="1"/>
      <c r="F51" s="1"/>
      <c r="G51" s="2" t="b">
        <f t="shared" si="0"/>
        <v>0</v>
      </c>
    </row>
    <row r="52" spans="1:7" ht="15.75" customHeight="1" x14ac:dyDescent="0.25">
      <c r="A52" s="144"/>
      <c r="B52" s="145" t="s">
        <v>1109</v>
      </c>
      <c r="C52" s="146">
        <v>0</v>
      </c>
      <c r="D52" s="147">
        <v>2</v>
      </c>
      <c r="E52" s="1"/>
      <c r="F52" s="1"/>
      <c r="G52" s="2" t="b">
        <f t="shared" si="0"/>
        <v>0</v>
      </c>
    </row>
    <row r="53" spans="1:7" ht="15.75" customHeight="1" x14ac:dyDescent="0.25">
      <c r="A53" s="144"/>
      <c r="B53" s="145" t="s">
        <v>1110</v>
      </c>
      <c r="C53" s="146">
        <v>0</v>
      </c>
      <c r="D53" s="147">
        <v>2</v>
      </c>
      <c r="E53" s="1"/>
      <c r="F53" s="1"/>
      <c r="G53" s="2" t="b">
        <f t="shared" si="0"/>
        <v>0</v>
      </c>
    </row>
    <row r="54" spans="1:7" ht="15.75" customHeight="1" x14ac:dyDescent="0.25">
      <c r="A54" s="144"/>
      <c r="B54" s="145" t="s">
        <v>1111</v>
      </c>
      <c r="C54" s="146">
        <v>0</v>
      </c>
      <c r="D54" s="147">
        <v>3</v>
      </c>
      <c r="E54" s="1"/>
      <c r="F54" s="1"/>
      <c r="G54" s="2" t="b">
        <f t="shared" si="0"/>
        <v>0</v>
      </c>
    </row>
    <row r="55" spans="1:7" ht="15.75" customHeight="1" x14ac:dyDescent="0.25">
      <c r="A55" s="144"/>
      <c r="B55" s="145" t="s">
        <v>1112</v>
      </c>
      <c r="C55" s="146">
        <v>2</v>
      </c>
      <c r="D55" s="147">
        <v>2</v>
      </c>
      <c r="E55" s="1"/>
      <c r="F55" s="1"/>
      <c r="G55" s="2" t="b">
        <f t="shared" si="0"/>
        <v>1</v>
      </c>
    </row>
    <row r="56" spans="1:7" ht="15.75" customHeight="1" x14ac:dyDescent="0.25">
      <c r="A56" s="144"/>
      <c r="B56" s="145" t="s">
        <v>1113</v>
      </c>
      <c r="C56" s="146">
        <v>0</v>
      </c>
      <c r="D56" s="147">
        <v>3</v>
      </c>
      <c r="E56" s="1"/>
      <c r="F56" s="1"/>
      <c r="G56" s="2" t="b">
        <f t="shared" si="0"/>
        <v>0</v>
      </c>
    </row>
    <row r="57" spans="1:7" ht="15.75" customHeight="1" x14ac:dyDescent="0.25">
      <c r="A57" s="137" t="s">
        <v>1116</v>
      </c>
      <c r="B57" s="137" t="s">
        <v>1117</v>
      </c>
      <c r="C57" s="142">
        <v>0</v>
      </c>
      <c r="D57" s="143">
        <v>5</v>
      </c>
      <c r="E57" s="1"/>
      <c r="F57" s="1"/>
      <c r="G57" s="2" t="b">
        <f t="shared" si="0"/>
        <v>0</v>
      </c>
    </row>
    <row r="58" spans="1:7" ht="15.75" customHeight="1" x14ac:dyDescent="0.25">
      <c r="A58" s="144"/>
      <c r="B58" s="145" t="s">
        <v>1118</v>
      </c>
      <c r="C58" s="146">
        <v>0</v>
      </c>
      <c r="D58" s="147">
        <v>3</v>
      </c>
      <c r="E58" s="1"/>
      <c r="F58" s="1"/>
      <c r="G58" s="2" t="b">
        <f t="shared" si="0"/>
        <v>0</v>
      </c>
    </row>
    <row r="59" spans="1:7" ht="15.75" customHeight="1" x14ac:dyDescent="0.25">
      <c r="A59" s="144"/>
      <c r="B59" s="145" t="s">
        <v>1120</v>
      </c>
      <c r="C59" s="146">
        <v>0</v>
      </c>
      <c r="D59" s="147">
        <v>14</v>
      </c>
      <c r="E59" s="1"/>
      <c r="F59" s="1"/>
      <c r="G59" s="2" t="b">
        <f t="shared" si="0"/>
        <v>0</v>
      </c>
    </row>
    <row r="60" spans="1:7" ht="15.75" customHeight="1" x14ac:dyDescent="0.25">
      <c r="A60" s="144"/>
      <c r="B60" s="145" t="s">
        <v>1121</v>
      </c>
      <c r="C60" s="146">
        <v>0</v>
      </c>
      <c r="D60" s="147">
        <v>1</v>
      </c>
      <c r="E60" s="1"/>
      <c r="F60" s="1"/>
      <c r="G60" s="2" t="b">
        <f t="shared" si="0"/>
        <v>0</v>
      </c>
    </row>
    <row r="61" spans="1:7" ht="15.75" customHeight="1" x14ac:dyDescent="0.25">
      <c r="A61" s="144"/>
      <c r="B61" s="145" t="s">
        <v>1123</v>
      </c>
      <c r="C61" s="146">
        <v>21</v>
      </c>
      <c r="D61" s="147">
        <v>22</v>
      </c>
      <c r="E61" s="1"/>
      <c r="F61" s="1"/>
      <c r="G61" s="2" t="b">
        <f t="shared" si="0"/>
        <v>0</v>
      </c>
    </row>
    <row r="62" spans="1:7" ht="15.75" customHeight="1" x14ac:dyDescent="0.25">
      <c r="A62" s="144"/>
      <c r="B62" s="145" t="s">
        <v>1124</v>
      </c>
      <c r="C62" s="146">
        <v>12</v>
      </c>
      <c r="D62" s="147">
        <v>23</v>
      </c>
      <c r="E62" s="1"/>
      <c r="F62" s="1"/>
      <c r="G62" s="2" t="b">
        <f t="shared" si="0"/>
        <v>0</v>
      </c>
    </row>
    <row r="63" spans="1:7" ht="15.75" customHeight="1" x14ac:dyDescent="0.25">
      <c r="A63" s="137" t="s">
        <v>1125</v>
      </c>
      <c r="B63" s="137" t="s">
        <v>1126</v>
      </c>
      <c r="C63" s="142">
        <v>8</v>
      </c>
      <c r="D63" s="143">
        <v>8</v>
      </c>
      <c r="E63" s="1"/>
      <c r="F63" s="1"/>
      <c r="G63" s="2" t="b">
        <f t="shared" si="0"/>
        <v>1</v>
      </c>
    </row>
    <row r="64" spans="1:7" ht="15.75" customHeight="1" x14ac:dyDescent="0.25">
      <c r="A64" s="144"/>
      <c r="B64" s="145" t="s">
        <v>1127</v>
      </c>
      <c r="C64" s="146">
        <v>6</v>
      </c>
      <c r="D64" s="147">
        <v>10</v>
      </c>
      <c r="E64" s="1"/>
      <c r="F64" s="1"/>
      <c r="G64" s="2" t="b">
        <f t="shared" si="0"/>
        <v>0</v>
      </c>
    </row>
    <row r="65" spans="1:7" ht="15.75" customHeight="1" x14ac:dyDescent="0.25">
      <c r="A65" s="144"/>
      <c r="B65" s="145" t="s">
        <v>1128</v>
      </c>
      <c r="C65" s="146">
        <v>4</v>
      </c>
      <c r="D65" s="147">
        <v>4</v>
      </c>
      <c r="E65" s="1"/>
      <c r="F65" s="1"/>
      <c r="G65" s="2" t="b">
        <f t="shared" si="0"/>
        <v>1</v>
      </c>
    </row>
    <row r="66" spans="1:7" ht="15.75" customHeight="1" x14ac:dyDescent="0.25">
      <c r="A66" s="144"/>
      <c r="B66" s="145" t="s">
        <v>1129</v>
      </c>
      <c r="C66" s="146">
        <v>3</v>
      </c>
      <c r="D66" s="147">
        <v>3</v>
      </c>
      <c r="E66" s="1"/>
      <c r="F66" s="1"/>
      <c r="G66" s="2" t="b">
        <f t="shared" si="0"/>
        <v>1</v>
      </c>
    </row>
    <row r="67" spans="1:7" ht="15.75" customHeight="1" x14ac:dyDescent="0.25">
      <c r="A67" s="144"/>
      <c r="B67" s="145" t="s">
        <v>1130</v>
      </c>
      <c r="C67" s="146">
        <v>6</v>
      </c>
      <c r="D67" s="147">
        <v>7</v>
      </c>
      <c r="E67" s="1"/>
      <c r="F67" s="1"/>
      <c r="G67" s="2" t="b">
        <f t="shared" si="0"/>
        <v>0</v>
      </c>
    </row>
    <row r="68" spans="1:7" ht="15.75" customHeight="1" x14ac:dyDescent="0.25">
      <c r="A68" s="144"/>
      <c r="B68" s="145" t="s">
        <v>1131</v>
      </c>
      <c r="C68" s="146">
        <v>6</v>
      </c>
      <c r="D68" s="147">
        <v>6</v>
      </c>
      <c r="E68" s="1"/>
      <c r="F68" s="1"/>
      <c r="G68" s="2" t="b">
        <f t="shared" si="0"/>
        <v>1</v>
      </c>
    </row>
    <row r="69" spans="1:7" ht="15.75" customHeight="1" x14ac:dyDescent="0.25">
      <c r="A69" s="144"/>
      <c r="B69" s="145" t="s">
        <v>1132</v>
      </c>
      <c r="C69" s="146">
        <v>6</v>
      </c>
      <c r="D69" s="147">
        <v>6</v>
      </c>
      <c r="E69" s="1"/>
      <c r="F69" s="1"/>
      <c r="G69" s="2" t="b">
        <f t="shared" si="0"/>
        <v>1</v>
      </c>
    </row>
    <row r="70" spans="1:7" ht="15.75" customHeight="1" x14ac:dyDescent="0.25">
      <c r="A70" s="144"/>
      <c r="B70" s="145" t="s">
        <v>1133</v>
      </c>
      <c r="C70" s="146">
        <v>0</v>
      </c>
      <c r="D70" s="147">
        <v>7</v>
      </c>
      <c r="E70" s="1"/>
      <c r="F70" s="1"/>
      <c r="G70" s="2" t="b">
        <f t="shared" si="0"/>
        <v>0</v>
      </c>
    </row>
    <row r="71" spans="1:7" ht="15.75" customHeight="1" x14ac:dyDescent="0.25">
      <c r="A71" s="144"/>
      <c r="B71" s="145" t="s">
        <v>1134</v>
      </c>
      <c r="C71" s="146">
        <v>0</v>
      </c>
      <c r="D71" s="147">
        <v>7</v>
      </c>
      <c r="E71" s="1"/>
      <c r="F71" s="1"/>
      <c r="G71" s="2" t="b">
        <f t="shared" si="0"/>
        <v>0</v>
      </c>
    </row>
    <row r="72" spans="1:7" ht="15.75" customHeight="1" x14ac:dyDescent="0.25">
      <c r="A72" s="144"/>
      <c r="B72" s="145" t="s">
        <v>1135</v>
      </c>
      <c r="C72" s="146">
        <v>0</v>
      </c>
      <c r="D72" s="147">
        <v>15</v>
      </c>
      <c r="E72" s="1"/>
      <c r="F72" s="1"/>
      <c r="G72" s="2" t="b">
        <f t="shared" si="0"/>
        <v>0</v>
      </c>
    </row>
    <row r="73" spans="1:7" ht="15.75" customHeight="1" x14ac:dyDescent="0.25">
      <c r="A73" s="144"/>
      <c r="B73" s="145" t="s">
        <v>1136</v>
      </c>
      <c r="C73" s="146">
        <v>5</v>
      </c>
      <c r="D73" s="147">
        <v>5</v>
      </c>
      <c r="E73" s="1"/>
      <c r="F73" s="1"/>
      <c r="G73" s="2" t="b">
        <f t="shared" si="0"/>
        <v>1</v>
      </c>
    </row>
    <row r="74" spans="1:7" ht="15.75" customHeight="1" x14ac:dyDescent="0.25">
      <c r="A74" s="144"/>
      <c r="B74" s="145" t="s">
        <v>1137</v>
      </c>
      <c r="C74" s="146">
        <v>12</v>
      </c>
      <c r="D74" s="147">
        <v>12</v>
      </c>
      <c r="E74" s="1"/>
      <c r="F74" s="1"/>
      <c r="G74" s="2" t="b">
        <f t="shared" si="0"/>
        <v>1</v>
      </c>
    </row>
    <row r="75" spans="1:7" ht="15.75" customHeight="1" x14ac:dyDescent="0.25">
      <c r="A75" s="144"/>
      <c r="B75" s="145" t="s">
        <v>1138</v>
      </c>
      <c r="C75" s="146">
        <v>5</v>
      </c>
      <c r="D75" s="147">
        <v>5</v>
      </c>
      <c r="E75" s="1"/>
      <c r="F75" s="1"/>
      <c r="G75" s="2" t="b">
        <f t="shared" si="0"/>
        <v>1</v>
      </c>
    </row>
    <row r="76" spans="1:7" ht="15.75" customHeight="1" x14ac:dyDescent="0.25">
      <c r="A76" s="144"/>
      <c r="B76" s="145" t="s">
        <v>1139</v>
      </c>
      <c r="C76" s="146">
        <v>2</v>
      </c>
      <c r="D76" s="147">
        <v>2</v>
      </c>
      <c r="E76" s="1"/>
      <c r="F76" s="1"/>
      <c r="G76" s="2" t="b">
        <f t="shared" si="0"/>
        <v>1</v>
      </c>
    </row>
    <row r="77" spans="1:7" ht="15.75" customHeight="1" x14ac:dyDescent="0.25">
      <c r="A77" s="144"/>
      <c r="B77" s="145" t="s">
        <v>1140</v>
      </c>
      <c r="C77" s="146">
        <v>11</v>
      </c>
      <c r="D77" s="147">
        <v>11</v>
      </c>
      <c r="E77" s="1"/>
      <c r="F77" s="1"/>
      <c r="G77" s="2" t="b">
        <f t="shared" si="0"/>
        <v>1</v>
      </c>
    </row>
    <row r="78" spans="1:7" ht="15.75" customHeight="1" x14ac:dyDescent="0.25">
      <c r="A78" s="144"/>
      <c r="B78" s="145" t="s">
        <v>1141</v>
      </c>
      <c r="C78" s="146">
        <v>10</v>
      </c>
      <c r="D78" s="147">
        <v>10</v>
      </c>
      <c r="E78" s="1"/>
      <c r="F78" s="1"/>
      <c r="G78" s="2" t="b">
        <f t="shared" si="0"/>
        <v>1</v>
      </c>
    </row>
    <row r="79" spans="1:7" ht="15.75" customHeight="1" x14ac:dyDescent="0.25">
      <c r="A79" s="144"/>
      <c r="B79" s="145" t="s">
        <v>1143</v>
      </c>
      <c r="C79" s="146">
        <v>0</v>
      </c>
      <c r="D79" s="147">
        <v>25</v>
      </c>
      <c r="E79" s="1"/>
      <c r="F79" s="1"/>
      <c r="G79" s="2" t="b">
        <f t="shared" si="0"/>
        <v>0</v>
      </c>
    </row>
    <row r="80" spans="1:7" ht="15.75" customHeight="1" x14ac:dyDescent="0.25">
      <c r="A80" s="137" t="s">
        <v>1145</v>
      </c>
      <c r="B80" s="137" t="s">
        <v>1146</v>
      </c>
      <c r="C80" s="142">
        <v>0</v>
      </c>
      <c r="D80" s="143">
        <v>3</v>
      </c>
      <c r="E80" s="1"/>
      <c r="F80" s="1"/>
      <c r="G80" s="2" t="b">
        <f t="shared" si="0"/>
        <v>0</v>
      </c>
    </row>
    <row r="81" spans="1:7" ht="15.75" customHeight="1" x14ac:dyDescent="0.25">
      <c r="A81" s="144"/>
      <c r="B81" s="145" t="s">
        <v>1148</v>
      </c>
      <c r="C81" s="146">
        <v>0</v>
      </c>
      <c r="D81" s="147">
        <v>2</v>
      </c>
      <c r="E81" s="1"/>
      <c r="F81" s="1"/>
      <c r="G81" s="2" t="b">
        <f t="shared" si="0"/>
        <v>0</v>
      </c>
    </row>
    <row r="82" spans="1:7" ht="15.75" customHeight="1" x14ac:dyDescent="0.25">
      <c r="A82" s="144"/>
      <c r="B82" s="145" t="s">
        <v>1149</v>
      </c>
      <c r="C82" s="146">
        <v>2</v>
      </c>
      <c r="D82" s="147">
        <v>2</v>
      </c>
      <c r="E82" s="1"/>
      <c r="F82" s="1"/>
      <c r="G82" s="2" t="b">
        <f t="shared" si="0"/>
        <v>1</v>
      </c>
    </row>
    <row r="83" spans="1:7" ht="15.75" customHeight="1" x14ac:dyDescent="0.25">
      <c r="A83" s="144"/>
      <c r="B83" s="145" t="s">
        <v>1151</v>
      </c>
      <c r="C83" s="146">
        <v>2</v>
      </c>
      <c r="D83" s="147">
        <v>2</v>
      </c>
      <c r="E83" s="1"/>
      <c r="F83" s="1"/>
      <c r="G83" s="2" t="b">
        <f t="shared" si="0"/>
        <v>1</v>
      </c>
    </row>
    <row r="84" spans="1:7" ht="15.75" customHeight="1" x14ac:dyDescent="0.25">
      <c r="A84" s="144"/>
      <c r="B84" s="145" t="s">
        <v>1152</v>
      </c>
      <c r="C84" s="146">
        <v>2</v>
      </c>
      <c r="D84" s="147">
        <v>2</v>
      </c>
      <c r="E84" s="1"/>
      <c r="F84" s="1"/>
      <c r="G84" s="2" t="b">
        <f t="shared" si="0"/>
        <v>1</v>
      </c>
    </row>
    <row r="85" spans="1:7" ht="15.75" customHeight="1" x14ac:dyDescent="0.25">
      <c r="A85" s="144"/>
      <c r="B85" s="145" t="s">
        <v>1154</v>
      </c>
      <c r="C85" s="146">
        <v>2</v>
      </c>
      <c r="D85" s="147">
        <v>2</v>
      </c>
      <c r="E85" s="1"/>
      <c r="F85" s="1"/>
      <c r="G85" s="2" t="b">
        <f t="shared" si="0"/>
        <v>1</v>
      </c>
    </row>
    <row r="86" spans="1:7" ht="15.75" customHeight="1" x14ac:dyDescent="0.25">
      <c r="A86" s="144"/>
      <c r="B86" s="145" t="s">
        <v>1155</v>
      </c>
      <c r="C86" s="146">
        <v>2</v>
      </c>
      <c r="D86" s="147">
        <v>2</v>
      </c>
      <c r="E86" s="1"/>
      <c r="F86" s="1"/>
      <c r="G86" s="2" t="b">
        <f t="shared" si="0"/>
        <v>1</v>
      </c>
    </row>
    <row r="87" spans="1:7" ht="15.75" customHeight="1" x14ac:dyDescent="0.25">
      <c r="A87" s="144"/>
      <c r="B87" s="145" t="s">
        <v>1157</v>
      </c>
      <c r="C87" s="146">
        <v>2</v>
      </c>
      <c r="D87" s="147">
        <v>2</v>
      </c>
      <c r="E87" s="1"/>
      <c r="F87" s="1"/>
      <c r="G87" s="2" t="b">
        <f t="shared" si="0"/>
        <v>1</v>
      </c>
    </row>
    <row r="88" spans="1:7" ht="15.75" customHeight="1" x14ac:dyDescent="0.25">
      <c r="A88" s="144"/>
      <c r="B88" s="145" t="s">
        <v>1158</v>
      </c>
      <c r="C88" s="146">
        <v>2</v>
      </c>
      <c r="D88" s="147">
        <v>2</v>
      </c>
      <c r="E88" s="1"/>
      <c r="F88" s="1"/>
      <c r="G88" s="2" t="b">
        <f t="shared" si="0"/>
        <v>1</v>
      </c>
    </row>
    <row r="89" spans="1:7" ht="15.75" customHeight="1" x14ac:dyDescent="0.25">
      <c r="A89" s="144"/>
      <c r="B89" s="145" t="s">
        <v>1159</v>
      </c>
      <c r="C89" s="146">
        <v>2</v>
      </c>
      <c r="D89" s="147">
        <v>2</v>
      </c>
      <c r="E89" s="1"/>
      <c r="F89" s="1"/>
      <c r="G89" s="2" t="b">
        <f t="shared" si="0"/>
        <v>1</v>
      </c>
    </row>
    <row r="90" spans="1:7" ht="15.75" customHeight="1" x14ac:dyDescent="0.25">
      <c r="A90" s="144"/>
      <c r="B90" s="145" t="s">
        <v>1161</v>
      </c>
      <c r="C90" s="146">
        <v>2</v>
      </c>
      <c r="D90" s="147">
        <v>2</v>
      </c>
      <c r="E90" s="1"/>
      <c r="F90" s="1"/>
      <c r="G90" s="2" t="b">
        <f t="shared" si="0"/>
        <v>1</v>
      </c>
    </row>
    <row r="91" spans="1:7" ht="15.75" customHeight="1" x14ac:dyDescent="0.25">
      <c r="A91" s="144"/>
      <c r="B91" s="145" t="s">
        <v>1162</v>
      </c>
      <c r="C91" s="146">
        <v>2</v>
      </c>
      <c r="D91" s="147">
        <v>2</v>
      </c>
      <c r="E91" s="1"/>
      <c r="F91" s="1"/>
      <c r="G91" s="2" t="b">
        <f t="shared" si="0"/>
        <v>1</v>
      </c>
    </row>
    <row r="92" spans="1:7" ht="15.75" customHeight="1" x14ac:dyDescent="0.25">
      <c r="A92" s="144"/>
      <c r="B92" s="145" t="s">
        <v>1163</v>
      </c>
      <c r="C92" s="146">
        <v>1</v>
      </c>
      <c r="D92" s="147">
        <v>1</v>
      </c>
      <c r="E92" s="1"/>
      <c r="F92" s="1"/>
      <c r="G92" s="2" t="b">
        <f t="shared" si="0"/>
        <v>1</v>
      </c>
    </row>
    <row r="93" spans="1:7" ht="15.75" customHeight="1" x14ac:dyDescent="0.25">
      <c r="A93" s="144"/>
      <c r="B93" s="145" t="s">
        <v>1164</v>
      </c>
      <c r="C93" s="146">
        <v>1</v>
      </c>
      <c r="D93" s="147">
        <v>2</v>
      </c>
      <c r="E93" s="1"/>
      <c r="F93" s="1"/>
      <c r="G93" s="2" t="b">
        <f t="shared" si="0"/>
        <v>0</v>
      </c>
    </row>
    <row r="94" spans="1:7" ht="15.75" customHeight="1" x14ac:dyDescent="0.25">
      <c r="A94" s="144"/>
      <c r="B94" s="145" t="s">
        <v>1165</v>
      </c>
      <c r="C94" s="146">
        <v>0</v>
      </c>
      <c r="D94" s="147">
        <v>2</v>
      </c>
      <c r="E94" s="1"/>
      <c r="F94" s="1"/>
      <c r="G94" s="2" t="b">
        <f t="shared" si="0"/>
        <v>0</v>
      </c>
    </row>
    <row r="95" spans="1:7" ht="15.75" customHeight="1" x14ac:dyDescent="0.25">
      <c r="A95" s="144"/>
      <c r="B95" s="145" t="s">
        <v>1166</v>
      </c>
      <c r="C95" s="146">
        <v>0</v>
      </c>
      <c r="D95" s="147">
        <v>3</v>
      </c>
      <c r="E95" s="1"/>
      <c r="F95" s="1"/>
      <c r="G95" s="2" t="b">
        <f t="shared" si="0"/>
        <v>0</v>
      </c>
    </row>
    <row r="96" spans="1:7" ht="15.75" customHeight="1" x14ac:dyDescent="0.25">
      <c r="A96" s="144"/>
      <c r="B96" s="145" t="s">
        <v>1167</v>
      </c>
      <c r="C96" s="146">
        <v>2</v>
      </c>
      <c r="D96" s="147">
        <v>2</v>
      </c>
      <c r="E96" s="1"/>
      <c r="F96" s="1"/>
      <c r="G96" s="2" t="b">
        <f t="shared" si="0"/>
        <v>1</v>
      </c>
    </row>
    <row r="97" spans="1:7" ht="15.75" customHeight="1" x14ac:dyDescent="0.25">
      <c r="A97" s="144"/>
      <c r="B97" s="145" t="s">
        <v>1168</v>
      </c>
      <c r="C97" s="146">
        <v>2</v>
      </c>
      <c r="D97" s="147">
        <v>2</v>
      </c>
      <c r="E97" s="1"/>
      <c r="F97" s="1"/>
      <c r="G97" s="2" t="b">
        <f t="shared" si="0"/>
        <v>1</v>
      </c>
    </row>
    <row r="98" spans="1:7" ht="15.75" customHeight="1" x14ac:dyDescent="0.25">
      <c r="A98" s="137" t="s">
        <v>1171</v>
      </c>
      <c r="B98" s="137" t="s">
        <v>1172</v>
      </c>
      <c r="C98" s="142">
        <v>1</v>
      </c>
      <c r="D98" s="143">
        <v>1</v>
      </c>
      <c r="E98" s="1"/>
      <c r="F98" s="1"/>
      <c r="G98" s="2" t="b">
        <f t="shared" si="0"/>
        <v>1</v>
      </c>
    </row>
    <row r="99" spans="1:7" ht="15.75" customHeight="1" x14ac:dyDescent="0.25">
      <c r="A99" s="144"/>
      <c r="B99" s="145" t="s">
        <v>1175</v>
      </c>
      <c r="C99" s="146">
        <v>2</v>
      </c>
      <c r="D99" s="147">
        <v>2</v>
      </c>
      <c r="E99" s="1"/>
      <c r="F99" s="1"/>
    </row>
    <row r="100" spans="1:7" ht="15.75" customHeight="1" x14ac:dyDescent="0.25">
      <c r="A100" s="144"/>
      <c r="B100" s="145" t="s">
        <v>1176</v>
      </c>
      <c r="C100" s="146">
        <v>1</v>
      </c>
      <c r="D100" s="147">
        <v>2</v>
      </c>
      <c r="E100" s="1"/>
      <c r="F100" s="1"/>
    </row>
    <row r="101" spans="1:7" ht="15.75" customHeight="1" x14ac:dyDescent="0.25">
      <c r="A101" s="144"/>
      <c r="B101" s="145" t="s">
        <v>1178</v>
      </c>
      <c r="C101" s="146">
        <v>5</v>
      </c>
      <c r="D101" s="147">
        <v>6</v>
      </c>
      <c r="E101" s="1"/>
      <c r="F101" s="1"/>
    </row>
    <row r="102" spans="1:7" ht="15.75" customHeight="1" x14ac:dyDescent="0.25">
      <c r="A102" s="144"/>
      <c r="B102" s="145" t="s">
        <v>1179</v>
      </c>
      <c r="C102" s="146">
        <v>0</v>
      </c>
      <c r="D102" s="147">
        <v>1</v>
      </c>
      <c r="E102" s="1"/>
      <c r="F102" s="1"/>
    </row>
    <row r="103" spans="1:7" ht="15.75" customHeight="1" x14ac:dyDescent="0.25">
      <c r="A103" s="144"/>
      <c r="B103" s="145" t="s">
        <v>1180</v>
      </c>
      <c r="C103" s="146">
        <v>0</v>
      </c>
      <c r="D103" s="147">
        <v>1</v>
      </c>
      <c r="E103" s="1"/>
      <c r="F103" s="1"/>
    </row>
    <row r="104" spans="1:7" ht="15.75" customHeight="1" x14ac:dyDescent="0.25">
      <c r="A104" s="144"/>
      <c r="B104" s="145" t="s">
        <v>1181</v>
      </c>
      <c r="C104" s="146">
        <v>0</v>
      </c>
      <c r="D104" s="147">
        <v>3</v>
      </c>
      <c r="E104" s="1"/>
      <c r="F104" s="1"/>
    </row>
    <row r="105" spans="1:7" ht="15.75" customHeight="1" x14ac:dyDescent="0.25">
      <c r="A105" s="137" t="s">
        <v>1182</v>
      </c>
      <c r="B105" s="137" t="s">
        <v>1183</v>
      </c>
      <c r="C105" s="142">
        <v>21</v>
      </c>
      <c r="D105" s="143">
        <v>22</v>
      </c>
      <c r="E105" s="1"/>
      <c r="F105" s="1"/>
    </row>
    <row r="106" spans="1:7" ht="15.75" customHeight="1" x14ac:dyDescent="0.25">
      <c r="A106" s="144"/>
      <c r="B106" s="145" t="s">
        <v>1184</v>
      </c>
      <c r="C106" s="146">
        <v>0</v>
      </c>
      <c r="D106" s="147">
        <v>2</v>
      </c>
      <c r="E106" s="1"/>
      <c r="F106" s="1"/>
    </row>
    <row r="107" spans="1:7" ht="15.75" customHeight="1" x14ac:dyDescent="0.25">
      <c r="A107" s="144"/>
      <c r="B107" s="145" t="s">
        <v>1186</v>
      </c>
      <c r="C107" s="146">
        <v>1</v>
      </c>
      <c r="D107" s="147">
        <v>3</v>
      </c>
      <c r="E107" s="1"/>
      <c r="F107" s="1"/>
    </row>
    <row r="108" spans="1:7" ht="15.75" customHeight="1" x14ac:dyDescent="0.25">
      <c r="A108" s="148" t="s">
        <v>3566</v>
      </c>
      <c r="B108" s="149"/>
      <c r="C108" s="150">
        <v>305</v>
      </c>
      <c r="D108" s="151">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134" t="s">
        <v>31</v>
      </c>
      <c r="U2" s="135"/>
      <c r="V2" s="135"/>
      <c r="W2" s="135"/>
      <c r="X2" s="135"/>
      <c r="Y2" s="135"/>
      <c r="Z2" s="135"/>
      <c r="AA2" s="135"/>
      <c r="AB2" s="135"/>
      <c r="AC2" s="135"/>
      <c r="AD2" s="135"/>
      <c r="AE2" s="136"/>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56.25" x14ac:dyDescent="0.2">
      <c r="B9" s="88" t="s">
        <v>2770</v>
      </c>
      <c r="C9" s="88" t="s">
        <v>2769</v>
      </c>
      <c r="D9" s="92" t="s">
        <v>3190</v>
      </c>
    </row>
    <row r="10" spans="2:4" ht="56.25" x14ac:dyDescent="0.2">
      <c r="B10" s="88" t="s">
        <v>2773</v>
      </c>
      <c r="C10" s="88" t="s">
        <v>2772</v>
      </c>
      <c r="D10" s="92" t="s">
        <v>3190</v>
      </c>
    </row>
    <row r="11" spans="2:4" ht="56.25" x14ac:dyDescent="0.2">
      <c r="B11" s="88" t="s">
        <v>2777</v>
      </c>
      <c r="C11" s="88" t="s">
        <v>2776</v>
      </c>
      <c r="D11" s="89" t="s">
        <v>3191</v>
      </c>
    </row>
    <row r="12" spans="2:4" ht="101.25" x14ac:dyDescent="0.2">
      <c r="B12" s="91" t="s">
        <v>2780</v>
      </c>
      <c r="C12" s="88" t="s">
        <v>2779</v>
      </c>
      <c r="D12" s="93" t="s">
        <v>3192</v>
      </c>
    </row>
    <row r="13" spans="2:4" ht="101.25" x14ac:dyDescent="0.2">
      <c r="B13" s="91" t="s">
        <v>2783</v>
      </c>
      <c r="C13" s="88" t="s">
        <v>2782</v>
      </c>
      <c r="D13" s="93" t="s">
        <v>3192</v>
      </c>
    </row>
    <row r="14" spans="2:4" ht="101.25"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101.25" x14ac:dyDescent="0.2">
      <c r="B17" s="88" t="s">
        <v>2795</v>
      </c>
      <c r="C17" s="88" t="s">
        <v>2794</v>
      </c>
      <c r="D17" s="93" t="s">
        <v>3195</v>
      </c>
    </row>
    <row r="18" spans="2:4" ht="123.7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Hoja2 (2)</vt:lpstr>
      <vt:lpstr>Hoja2</vt:lpstr>
      <vt:lpstr>Sheet 1</vt:lpstr>
      <vt:lpstr>Resumen Producto</vt:lpstr>
      <vt:lpstr>PP 0068</vt:lpstr>
      <vt:lpstr>Foglio2</vt:lpstr>
      <vt:lpstr>Sheet 1 (3)</vt:lpstr>
      <vt:lpstr>Hoja2 (3)</vt:lpstr>
      <vt:lpstr>Sheet 1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cp:lastModifiedBy>
  <dcterms:created xsi:type="dcterms:W3CDTF">2020-02-10T16:28:04Z</dcterms:created>
  <dcterms:modified xsi:type="dcterms:W3CDTF">2021-04-16T22:06:50Z</dcterms:modified>
</cp:coreProperties>
</file>